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OFTEKO\Articles\758\"/>
    </mc:Choice>
  </mc:AlternateContent>
  <xr:revisionPtr revIDLastSave="0" documentId="8_{66CF2301-9198-42CA-97C8-ACCB5550D1F7}" xr6:coauthVersionLast="47" xr6:coauthVersionMax="47" xr10:uidLastSave="{00000000-0000-0000-0000-000000000000}"/>
  <bookViews>
    <workbookView xWindow="-120" yWindow="-120" windowWidth="38640" windowHeight="21240" activeTab="5" xr2:uid="{AA750E76-3886-470F-B0CE-B9023C94AEC7}"/>
  </bookViews>
  <sheets>
    <sheet name="Using Ampersand" sheetId="1" r:id="rId1"/>
    <sheet name="VLOOKUP and CHOOSE" sheetId="2" r:id="rId2"/>
    <sheet name="VLOOKUP and MATCH" sheetId="3" r:id="rId3"/>
    <sheet name="VLOOKUP with IF" sheetId="4" r:id="rId4"/>
    <sheet name="VLOOKUP OR Criteria" sheetId="5" r:id="rId5"/>
    <sheet name="VLOOKUP with Drop-Down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3" l="1"/>
  <c r="K12" i="3"/>
  <c r="K11" i="3"/>
  <c r="K10" i="3"/>
  <c r="K9" i="3"/>
  <c r="K8" i="3"/>
  <c r="K7" i="3"/>
  <c r="K6" i="3"/>
  <c r="K5" i="3"/>
  <c r="L13" i="1"/>
  <c r="L12" i="1"/>
  <c r="L11" i="1"/>
  <c r="L10" i="1"/>
  <c r="L9" i="1"/>
  <c r="L8" i="1"/>
  <c r="L7" i="1"/>
  <c r="L6" i="1"/>
  <c r="L5" i="1"/>
  <c r="C18" i="6" a="1"/>
  <c r="C18" i="6" s="1"/>
  <c r="C18" i="5" a="1"/>
  <c r="C18" i="5" s="1"/>
  <c r="C18" i="4" a="1"/>
  <c r="C18" i="4" s="1"/>
  <c r="B5" i="3"/>
  <c r="B6" i="3"/>
  <c r="B7" i="3"/>
  <c r="C18" i="3" s="1"/>
  <c r="B8" i="3"/>
  <c r="B9" i="3"/>
  <c r="B10" i="3"/>
  <c r="B11" i="3"/>
  <c r="B12" i="3"/>
  <c r="B13" i="3"/>
  <c r="C18" i="2" a="1"/>
  <c r="C18" i="2" s="1"/>
  <c r="C18" i="1"/>
  <c r="B6" i="1"/>
  <c r="B7" i="1"/>
  <c r="B8" i="1"/>
  <c r="B9" i="1"/>
  <c r="B10" i="1"/>
  <c r="B11" i="1"/>
  <c r="B12" i="1"/>
  <c r="B13" i="1"/>
  <c r="B5" i="1"/>
  <c r="D18" i="5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<sst xmlns="http://schemas.openxmlformats.org/spreadsheetml/2006/main" count="578" uniqueCount="34">
  <si>
    <t>Brand</t>
  </si>
  <si>
    <t>Model</t>
  </si>
  <si>
    <t>Chipset</t>
  </si>
  <si>
    <t>Price</t>
  </si>
  <si>
    <t>RAM</t>
  </si>
  <si>
    <t>Samsung</t>
  </si>
  <si>
    <t>Apple</t>
  </si>
  <si>
    <t>Xiaomi</t>
  </si>
  <si>
    <t>A52</t>
  </si>
  <si>
    <t>Snapdragon</t>
  </si>
  <si>
    <t>6 GB</t>
  </si>
  <si>
    <t>S21 Ultra</t>
  </si>
  <si>
    <t>12 GB</t>
  </si>
  <si>
    <t>Galaxy A12</t>
  </si>
  <si>
    <t>Helio</t>
  </si>
  <si>
    <t>2 GB</t>
  </si>
  <si>
    <t>iPhone 13</t>
  </si>
  <si>
    <t>Bionic</t>
  </si>
  <si>
    <t>iPhone 13 Pro</t>
  </si>
  <si>
    <t>8 GB</t>
  </si>
  <si>
    <t>4 GB</t>
  </si>
  <si>
    <t>Criteria</t>
  </si>
  <si>
    <t>Use of Ampersand to Join Multiple Criteria</t>
  </si>
  <si>
    <t>Helper Column</t>
  </si>
  <si>
    <t>11T Pro</t>
  </si>
  <si>
    <t>Mix 4</t>
  </si>
  <si>
    <t>iPhone 12</t>
  </si>
  <si>
    <t>Mi 11X</t>
  </si>
  <si>
    <t>Use of VLOOKUP and CHOOSE Functions</t>
  </si>
  <si>
    <t>Use of VLOOKUP and MATCH Functions</t>
  </si>
  <si>
    <t>Use of VLOOKUP and IF Functions</t>
  </si>
  <si>
    <t>VLOOKUP with OR Criteria (Single Column)</t>
  </si>
  <si>
    <t>Use of Drop-Down Lists for VLOOKUP</t>
  </si>
  <si>
    <t>&gt;&gt;&gt; Do Yourself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</si>
</sst>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2"/>
      <color rgb="FF7F7F7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44" fontId="0" fillId="0" borderId="2" xfId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4" fontId="0" fillId="0" borderId="2" xfId="1" applyFont="1" applyBorder="1" applyAlignment="1">
      <alignment horizontal="center" vertical="center"/>
    </xf>
    <xf numFmtId="0" fontId="2" fillId="3" borderId="1" xfId="2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</cellXfs>
  <cellStyles count="4">
    <cellStyle name="Currency" xfId="1" builtinId="4"/>
    <cellStyle name="Explanatory Text" xfId="3" builtinId="53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00DF4-5BCD-43CA-B2F9-DDC67489268C}">
  <dimension ref="B2:Q19"/>
  <sheetViews>
    <sheetView showGridLines="0" workbookViewId="0">
      <selection activeCell="L2" sqref="L2:Q2"/>
    </sheetView>
  </sheetViews>
  <sheetFormatPr defaultRowHeight="20.100000000000001" customHeight="1" x14ac:dyDescent="0.25"/>
  <cols>
    <col min="1" max="1" width="4" style="1" customWidth="1"/>
    <col min="2" max="2" width="21.140625" style="1" customWidth="1"/>
    <col min="3" max="3" width="12.28515625" style="1" customWidth="1"/>
    <col min="4" max="4" width="15.140625" style="1" customWidth="1"/>
    <col min="5" max="5" width="13.140625" style="1" customWidth="1"/>
    <col min="6" max="6" width="9.28515625" style="1" customWidth="1"/>
    <col min="7" max="7" width="12.5703125" style="1" customWidth="1"/>
    <col min="8" max="8" width="10.140625" style="1" customWidth="1"/>
    <col min="9" max="11" width="9.140625" style="1"/>
    <col min="12" max="12" width="18.7109375" style="1" bestFit="1" customWidth="1"/>
    <col min="13" max="13" width="9" style="1" bestFit="1" customWidth="1"/>
    <col min="14" max="14" width="13.28515625" style="1" bestFit="1" customWidth="1"/>
    <col min="15" max="15" width="11.42578125" style="1" bestFit="1" customWidth="1"/>
    <col min="16" max="16" width="5.85546875" style="1" bestFit="1" customWidth="1"/>
    <col min="17" max="17" width="10.5703125" style="1" bestFit="1" customWidth="1"/>
    <col min="18" max="16384" width="9.140625" style="1"/>
  </cols>
  <sheetData>
    <row r="2" spans="2:17" ht="20.100000000000001" customHeight="1" thickBot="1" x14ac:dyDescent="0.3">
      <c r="B2" s="6" t="s">
        <v>22</v>
      </c>
      <c r="C2" s="6"/>
      <c r="D2" s="6"/>
      <c r="E2" s="6"/>
      <c r="F2" s="6"/>
      <c r="G2" s="6"/>
      <c r="L2" s="13" t="s">
        <v>33</v>
      </c>
      <c r="M2" s="13"/>
      <c r="N2" s="13"/>
      <c r="O2" s="13"/>
      <c r="P2" s="13"/>
      <c r="Q2" s="13"/>
    </row>
    <row r="3" spans="2:17" ht="20.100000000000001" customHeight="1" thickTop="1" x14ac:dyDescent="0.25"/>
    <row r="4" spans="2:17" ht="20.100000000000001" customHeight="1" x14ac:dyDescent="0.25">
      <c r="B4" s="4" t="s">
        <v>23</v>
      </c>
      <c r="C4" s="4" t="s">
        <v>0</v>
      </c>
      <c r="D4" s="4" t="s">
        <v>1</v>
      </c>
      <c r="E4" s="4" t="s">
        <v>2</v>
      </c>
      <c r="F4" s="4" t="s">
        <v>4</v>
      </c>
      <c r="G4" s="4" t="s">
        <v>3</v>
      </c>
      <c r="L4" s="4" t="s">
        <v>23</v>
      </c>
      <c r="M4" s="4" t="s">
        <v>0</v>
      </c>
      <c r="N4" s="4" t="s">
        <v>1</v>
      </c>
      <c r="O4" s="4" t="s">
        <v>2</v>
      </c>
      <c r="P4" s="4" t="s">
        <v>4</v>
      </c>
      <c r="Q4" s="4" t="s">
        <v>3</v>
      </c>
    </row>
    <row r="5" spans="2:17" ht="20.100000000000001" customHeight="1" x14ac:dyDescent="0.25">
      <c r="B5" s="2" t="str">
        <f>C5&amp;D5</f>
        <v>SamsungA52</v>
      </c>
      <c r="C5" s="2" t="s">
        <v>5</v>
      </c>
      <c r="D5" s="2" t="s">
        <v>8</v>
      </c>
      <c r="E5" s="2" t="s">
        <v>9</v>
      </c>
      <c r="F5" s="2" t="s">
        <v>10</v>
      </c>
      <c r="G5" s="3">
        <v>610</v>
      </c>
      <c r="L5" s="2" t="str">
        <f>M5&amp;N5</f>
        <v>SamsungA52</v>
      </c>
      <c r="M5" s="2" t="s">
        <v>5</v>
      </c>
      <c r="N5" s="2" t="s">
        <v>8</v>
      </c>
      <c r="O5" s="2" t="s">
        <v>9</v>
      </c>
      <c r="P5" s="2" t="s">
        <v>10</v>
      </c>
      <c r="Q5" s="3">
        <v>610</v>
      </c>
    </row>
    <row r="6" spans="2:17" ht="20.100000000000001" customHeight="1" x14ac:dyDescent="0.25">
      <c r="B6" s="2" t="str">
        <f t="shared" ref="B6:B13" si="0">C6&amp;D6</f>
        <v>AppleiPhone 13</v>
      </c>
      <c r="C6" s="2" t="s">
        <v>6</v>
      </c>
      <c r="D6" s="2" t="s">
        <v>16</v>
      </c>
      <c r="E6" s="2" t="s">
        <v>17</v>
      </c>
      <c r="F6" s="2" t="s">
        <v>10</v>
      </c>
      <c r="G6" s="3">
        <v>1065</v>
      </c>
      <c r="L6" s="2" t="str">
        <f t="shared" ref="L6:L13" si="1">M6&amp;N6</f>
        <v>AppleiPhone 13</v>
      </c>
      <c r="M6" s="2" t="s">
        <v>6</v>
      </c>
      <c r="N6" s="2" t="s">
        <v>16</v>
      </c>
      <c r="O6" s="2" t="s">
        <v>17</v>
      </c>
      <c r="P6" s="2" t="s">
        <v>10</v>
      </c>
      <c r="Q6" s="3">
        <v>1065</v>
      </c>
    </row>
    <row r="7" spans="2:17" ht="20.100000000000001" customHeight="1" x14ac:dyDescent="0.25">
      <c r="B7" s="2" t="str">
        <f t="shared" si="0"/>
        <v>Xiaomi11T Pro</v>
      </c>
      <c r="C7" s="2" t="s">
        <v>7</v>
      </c>
      <c r="D7" s="2" t="s">
        <v>24</v>
      </c>
      <c r="E7" s="2" t="s">
        <v>9</v>
      </c>
      <c r="F7" s="2" t="s">
        <v>10</v>
      </c>
      <c r="G7" s="3">
        <v>768</v>
      </c>
      <c r="L7" s="2" t="str">
        <f t="shared" si="1"/>
        <v>Xiaomi11T Pro</v>
      </c>
      <c r="M7" s="2" t="s">
        <v>7</v>
      </c>
      <c r="N7" s="2" t="s">
        <v>24</v>
      </c>
      <c r="O7" s="2" t="s">
        <v>9</v>
      </c>
      <c r="P7" s="2" t="s">
        <v>10</v>
      </c>
      <c r="Q7" s="3">
        <v>768</v>
      </c>
    </row>
    <row r="8" spans="2:17" ht="20.100000000000001" customHeight="1" x14ac:dyDescent="0.25">
      <c r="B8" s="2" t="str">
        <f t="shared" si="0"/>
        <v>SamsungS21 Ultra</v>
      </c>
      <c r="C8" s="2" t="s">
        <v>5</v>
      </c>
      <c r="D8" s="2" t="s">
        <v>11</v>
      </c>
      <c r="E8" s="2" t="s">
        <v>9</v>
      </c>
      <c r="F8" s="2" t="s">
        <v>12</v>
      </c>
      <c r="G8" s="3">
        <v>826</v>
      </c>
      <c r="L8" s="2" t="str">
        <f t="shared" si="1"/>
        <v>SamsungS21 Ultra</v>
      </c>
      <c r="M8" s="2" t="s">
        <v>5</v>
      </c>
      <c r="N8" s="2" t="s">
        <v>11</v>
      </c>
      <c r="O8" s="2" t="s">
        <v>9</v>
      </c>
      <c r="P8" s="2" t="s">
        <v>12</v>
      </c>
      <c r="Q8" s="3">
        <v>826</v>
      </c>
    </row>
    <row r="9" spans="2:17" ht="20.100000000000001" customHeight="1" x14ac:dyDescent="0.25">
      <c r="B9" s="2" t="str">
        <f t="shared" si="0"/>
        <v>AppleiPhone 13 Pro</v>
      </c>
      <c r="C9" s="2" t="s">
        <v>6</v>
      </c>
      <c r="D9" s="2" t="s">
        <v>18</v>
      </c>
      <c r="E9" s="2" t="s">
        <v>17</v>
      </c>
      <c r="F9" s="2" t="s">
        <v>19</v>
      </c>
      <c r="G9" s="3">
        <v>1360</v>
      </c>
      <c r="L9" s="2" t="str">
        <f t="shared" si="1"/>
        <v>AppleiPhone 13 Pro</v>
      </c>
      <c r="M9" s="2" t="s">
        <v>6</v>
      </c>
      <c r="N9" s="2" t="s">
        <v>18</v>
      </c>
      <c r="O9" s="2" t="s">
        <v>17</v>
      </c>
      <c r="P9" s="2" t="s">
        <v>19</v>
      </c>
      <c r="Q9" s="3">
        <v>1360</v>
      </c>
    </row>
    <row r="10" spans="2:17" ht="20.100000000000001" customHeight="1" x14ac:dyDescent="0.25">
      <c r="B10" s="2" t="str">
        <f t="shared" si="0"/>
        <v>XiaomiMix 4</v>
      </c>
      <c r="C10" s="2" t="s">
        <v>7</v>
      </c>
      <c r="D10" s="2" t="s">
        <v>25</v>
      </c>
      <c r="E10" s="2" t="s">
        <v>9</v>
      </c>
      <c r="F10" s="2" t="s">
        <v>19</v>
      </c>
      <c r="G10" s="3">
        <v>1100</v>
      </c>
      <c r="L10" s="2" t="str">
        <f t="shared" si="1"/>
        <v>XiaomiMix 4</v>
      </c>
      <c r="M10" s="2" t="s">
        <v>7</v>
      </c>
      <c r="N10" s="2" t="s">
        <v>25</v>
      </c>
      <c r="O10" s="2" t="s">
        <v>9</v>
      </c>
      <c r="P10" s="2" t="s">
        <v>19</v>
      </c>
      <c r="Q10" s="3">
        <v>1100</v>
      </c>
    </row>
    <row r="11" spans="2:17" ht="20.100000000000001" customHeight="1" x14ac:dyDescent="0.25">
      <c r="B11" s="2" t="str">
        <f t="shared" si="0"/>
        <v>SamsungGalaxy A12</v>
      </c>
      <c r="C11" s="2" t="s">
        <v>5</v>
      </c>
      <c r="D11" s="2" t="s">
        <v>13</v>
      </c>
      <c r="E11" s="2" t="s">
        <v>14</v>
      </c>
      <c r="F11" s="2" t="s">
        <v>15</v>
      </c>
      <c r="G11" s="3">
        <v>170</v>
      </c>
      <c r="L11" s="2" t="str">
        <f t="shared" si="1"/>
        <v>SamsungGalaxy A12</v>
      </c>
      <c r="M11" s="2" t="s">
        <v>5</v>
      </c>
      <c r="N11" s="2" t="s">
        <v>13</v>
      </c>
      <c r="O11" s="2" t="s">
        <v>14</v>
      </c>
      <c r="P11" s="2" t="s">
        <v>15</v>
      </c>
      <c r="Q11" s="3">
        <v>170</v>
      </c>
    </row>
    <row r="12" spans="2:17" ht="20.100000000000001" customHeight="1" x14ac:dyDescent="0.25">
      <c r="B12" s="2" t="str">
        <f t="shared" si="0"/>
        <v>AppleiPhone 12</v>
      </c>
      <c r="C12" s="2" t="s">
        <v>6</v>
      </c>
      <c r="D12" s="2" t="s">
        <v>26</v>
      </c>
      <c r="E12" s="2" t="s">
        <v>17</v>
      </c>
      <c r="F12" s="2" t="s">
        <v>20</v>
      </c>
      <c r="G12" s="3">
        <v>700</v>
      </c>
      <c r="L12" s="2" t="str">
        <f t="shared" si="1"/>
        <v>AppleiPhone 12</v>
      </c>
      <c r="M12" s="2" t="s">
        <v>6</v>
      </c>
      <c r="N12" s="2" t="s">
        <v>26</v>
      </c>
      <c r="O12" s="2" t="s">
        <v>17</v>
      </c>
      <c r="P12" s="2" t="s">
        <v>20</v>
      </c>
      <c r="Q12" s="3">
        <v>700</v>
      </c>
    </row>
    <row r="13" spans="2:17" ht="20.100000000000001" customHeight="1" x14ac:dyDescent="0.25">
      <c r="B13" s="2" t="str">
        <f t="shared" si="0"/>
        <v>XiaomiMi 11X</v>
      </c>
      <c r="C13" s="2" t="s">
        <v>7</v>
      </c>
      <c r="D13" s="2" t="s">
        <v>27</v>
      </c>
      <c r="E13" s="2" t="s">
        <v>9</v>
      </c>
      <c r="F13" s="2" t="s">
        <v>10</v>
      </c>
      <c r="G13" s="3">
        <v>408</v>
      </c>
      <c r="L13" s="2" t="str">
        <f t="shared" si="1"/>
        <v>XiaomiMi 11X</v>
      </c>
      <c r="M13" s="2" t="s">
        <v>7</v>
      </c>
      <c r="N13" s="2" t="s">
        <v>27</v>
      </c>
      <c r="O13" s="2" t="s">
        <v>9</v>
      </c>
      <c r="P13" s="2" t="s">
        <v>10</v>
      </c>
      <c r="Q13" s="3">
        <v>408</v>
      </c>
    </row>
    <row r="15" spans="2:17" ht="20.100000000000001" customHeight="1" x14ac:dyDescent="0.25">
      <c r="B15" s="8" t="s">
        <v>21</v>
      </c>
      <c r="C15" s="4" t="s">
        <v>0</v>
      </c>
      <c r="D15" s="7" t="s">
        <v>5</v>
      </c>
      <c r="E15" s="7"/>
      <c r="F15" s="7"/>
      <c r="L15" s="8" t="s">
        <v>21</v>
      </c>
      <c r="M15" s="4" t="s">
        <v>0</v>
      </c>
      <c r="N15" s="7" t="s">
        <v>5</v>
      </c>
      <c r="O15" s="7"/>
      <c r="P15" s="7"/>
    </row>
    <row r="16" spans="2:17" ht="20.100000000000001" customHeight="1" x14ac:dyDescent="0.25">
      <c r="B16" s="8"/>
      <c r="C16" s="4" t="s">
        <v>1</v>
      </c>
      <c r="D16" s="7" t="s">
        <v>11</v>
      </c>
      <c r="E16" s="7"/>
      <c r="F16" s="7"/>
      <c r="L16" s="8"/>
      <c r="M16" s="4" t="s">
        <v>1</v>
      </c>
      <c r="N16" s="7" t="s">
        <v>11</v>
      </c>
      <c r="O16" s="7"/>
      <c r="P16" s="7"/>
    </row>
    <row r="18" spans="2:13" ht="20.100000000000001" customHeight="1" x14ac:dyDescent="0.25">
      <c r="B18" s="4" t="s">
        <v>3</v>
      </c>
      <c r="C18" s="5">
        <f>VLOOKUP(D15&amp;D16,B5:G13,6,FALSE)</f>
        <v>826</v>
      </c>
      <c r="L18" s="4" t="s">
        <v>3</v>
      </c>
      <c r="M18" s="5"/>
    </row>
    <row r="19" spans="2:13" ht="15" x14ac:dyDescent="0.25"/>
  </sheetData>
  <mergeCells count="8">
    <mergeCell ref="L2:Q2"/>
    <mergeCell ref="L15:L16"/>
    <mergeCell ref="N15:P15"/>
    <mergeCell ref="N16:P16"/>
    <mergeCell ref="B15:B16"/>
    <mergeCell ref="D15:F15"/>
    <mergeCell ref="D16:F16"/>
    <mergeCell ref="B2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F0BE-7D1F-44DC-A165-8A93659539D8}">
  <dimension ref="B2:P19"/>
  <sheetViews>
    <sheetView showGridLines="0" workbookViewId="0">
      <selection activeCell="K2" sqref="K2:P2"/>
    </sheetView>
  </sheetViews>
  <sheetFormatPr defaultRowHeight="20.100000000000001" customHeight="1" x14ac:dyDescent="0.25"/>
  <cols>
    <col min="1" max="1" width="3.5703125" style="1" customWidth="1"/>
    <col min="2" max="2" width="15.85546875" style="1" customWidth="1"/>
    <col min="3" max="3" width="17" style="1" customWidth="1"/>
    <col min="4" max="4" width="15.7109375" style="1" customWidth="1"/>
    <col min="5" max="5" width="13.28515625" style="1" customWidth="1"/>
    <col min="6" max="6" width="14.42578125" style="1" customWidth="1"/>
    <col min="7" max="7" width="11.28515625" style="1" customWidth="1"/>
    <col min="8" max="8" width="9.85546875" style="1" customWidth="1"/>
    <col min="9" max="10" width="9.140625" style="1"/>
    <col min="11" max="11" width="8.85546875" style="1" bestFit="1" customWidth="1"/>
    <col min="12" max="12" width="13.28515625" style="1" bestFit="1" customWidth="1"/>
    <col min="13" max="13" width="11.42578125" style="1" bestFit="1" customWidth="1"/>
    <col min="14" max="14" width="5.85546875" style="1" bestFit="1" customWidth="1"/>
    <col min="15" max="15" width="10.5703125" style="1" bestFit="1" customWidth="1"/>
    <col min="16" max="16384" width="9.140625" style="1"/>
  </cols>
  <sheetData>
    <row r="2" spans="2:16" ht="20.100000000000001" customHeight="1" thickBot="1" x14ac:dyDescent="0.3">
      <c r="B2" s="6" t="s">
        <v>28</v>
      </c>
      <c r="C2" s="6"/>
      <c r="D2" s="6"/>
      <c r="E2" s="6"/>
      <c r="F2" s="6"/>
      <c r="G2"/>
      <c r="K2" s="13" t="s">
        <v>33</v>
      </c>
      <c r="L2" s="13"/>
      <c r="M2" s="13"/>
      <c r="N2" s="13"/>
      <c r="O2" s="13"/>
      <c r="P2" s="13"/>
    </row>
    <row r="3" spans="2:16" ht="20.100000000000001" customHeight="1" thickTop="1" x14ac:dyDescent="0.25"/>
    <row r="4" spans="2:16" ht="20.100000000000001" customHeight="1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3</v>
      </c>
      <c r="K4" s="4" t="s">
        <v>0</v>
      </c>
      <c r="L4" s="4" t="s">
        <v>1</v>
      </c>
      <c r="M4" s="4" t="s">
        <v>2</v>
      </c>
      <c r="N4" s="4" t="s">
        <v>4</v>
      </c>
      <c r="O4" s="4" t="s">
        <v>3</v>
      </c>
    </row>
    <row r="5" spans="2:16" ht="20.100000000000001" customHeight="1" x14ac:dyDescent="0.25">
      <c r="B5" s="2" t="s">
        <v>5</v>
      </c>
      <c r="C5" s="2" t="s">
        <v>8</v>
      </c>
      <c r="D5" s="2" t="s">
        <v>9</v>
      </c>
      <c r="E5" s="2" t="s">
        <v>10</v>
      </c>
      <c r="F5" s="3">
        <v>610</v>
      </c>
      <c r="K5" s="2" t="s">
        <v>5</v>
      </c>
      <c r="L5" s="2" t="s">
        <v>8</v>
      </c>
      <c r="M5" s="2" t="s">
        <v>9</v>
      </c>
      <c r="N5" s="2" t="s">
        <v>10</v>
      </c>
      <c r="O5" s="3">
        <v>610</v>
      </c>
    </row>
    <row r="6" spans="2:16" ht="20.100000000000001" customHeight="1" x14ac:dyDescent="0.25">
      <c r="B6" s="2" t="s">
        <v>6</v>
      </c>
      <c r="C6" s="2" t="s">
        <v>16</v>
      </c>
      <c r="D6" s="2" t="s">
        <v>17</v>
      </c>
      <c r="E6" s="2" t="s">
        <v>10</v>
      </c>
      <c r="F6" s="3">
        <v>1065</v>
      </c>
      <c r="K6" s="2" t="s">
        <v>6</v>
      </c>
      <c r="L6" s="2" t="s">
        <v>16</v>
      </c>
      <c r="M6" s="2" t="s">
        <v>17</v>
      </c>
      <c r="N6" s="2" t="s">
        <v>10</v>
      </c>
      <c r="O6" s="3">
        <v>1065</v>
      </c>
    </row>
    <row r="7" spans="2:16" ht="20.100000000000001" customHeight="1" x14ac:dyDescent="0.25">
      <c r="B7" s="2" t="s">
        <v>7</v>
      </c>
      <c r="C7" s="2" t="s">
        <v>24</v>
      </c>
      <c r="D7" s="2" t="s">
        <v>9</v>
      </c>
      <c r="E7" s="2" t="s">
        <v>10</v>
      </c>
      <c r="F7" s="3">
        <v>768</v>
      </c>
      <c r="K7" s="2" t="s">
        <v>7</v>
      </c>
      <c r="L7" s="2" t="s">
        <v>24</v>
      </c>
      <c r="M7" s="2" t="s">
        <v>9</v>
      </c>
      <c r="N7" s="2" t="s">
        <v>10</v>
      </c>
      <c r="O7" s="3">
        <v>768</v>
      </c>
    </row>
    <row r="8" spans="2:16" ht="20.100000000000001" customHeight="1" x14ac:dyDescent="0.25">
      <c r="B8" s="2" t="s">
        <v>5</v>
      </c>
      <c r="C8" s="2" t="s">
        <v>11</v>
      </c>
      <c r="D8" s="2" t="s">
        <v>9</v>
      </c>
      <c r="E8" s="2" t="s">
        <v>12</v>
      </c>
      <c r="F8" s="3">
        <v>826</v>
      </c>
      <c r="K8" s="2" t="s">
        <v>5</v>
      </c>
      <c r="L8" s="2" t="s">
        <v>11</v>
      </c>
      <c r="M8" s="2" t="s">
        <v>9</v>
      </c>
      <c r="N8" s="2" t="s">
        <v>12</v>
      </c>
      <c r="O8" s="3">
        <v>826</v>
      </c>
    </row>
    <row r="9" spans="2:16" ht="20.100000000000001" customHeight="1" x14ac:dyDescent="0.25">
      <c r="B9" s="2" t="s">
        <v>6</v>
      </c>
      <c r="C9" s="2" t="s">
        <v>18</v>
      </c>
      <c r="D9" s="2" t="s">
        <v>17</v>
      </c>
      <c r="E9" s="2" t="s">
        <v>19</v>
      </c>
      <c r="F9" s="3">
        <v>1360</v>
      </c>
      <c r="K9" s="2" t="s">
        <v>6</v>
      </c>
      <c r="L9" s="2" t="s">
        <v>18</v>
      </c>
      <c r="M9" s="2" t="s">
        <v>17</v>
      </c>
      <c r="N9" s="2" t="s">
        <v>19</v>
      </c>
      <c r="O9" s="3">
        <v>1360</v>
      </c>
    </row>
    <row r="10" spans="2:16" ht="20.100000000000001" customHeight="1" x14ac:dyDescent="0.25">
      <c r="B10" s="2" t="s">
        <v>7</v>
      </c>
      <c r="C10" s="2" t="s">
        <v>25</v>
      </c>
      <c r="D10" s="2" t="s">
        <v>9</v>
      </c>
      <c r="E10" s="2" t="s">
        <v>19</v>
      </c>
      <c r="F10" s="3">
        <v>1100</v>
      </c>
      <c r="K10" s="2" t="s">
        <v>7</v>
      </c>
      <c r="L10" s="2" t="s">
        <v>25</v>
      </c>
      <c r="M10" s="2" t="s">
        <v>9</v>
      </c>
      <c r="N10" s="2" t="s">
        <v>19</v>
      </c>
      <c r="O10" s="3">
        <v>1100</v>
      </c>
    </row>
    <row r="11" spans="2:16" ht="20.100000000000001" customHeight="1" x14ac:dyDescent="0.25">
      <c r="B11" s="2" t="s">
        <v>5</v>
      </c>
      <c r="C11" s="2" t="s">
        <v>13</v>
      </c>
      <c r="D11" s="2" t="s">
        <v>14</v>
      </c>
      <c r="E11" s="2" t="s">
        <v>15</v>
      </c>
      <c r="F11" s="3">
        <v>170</v>
      </c>
      <c r="K11" s="2" t="s">
        <v>5</v>
      </c>
      <c r="L11" s="2" t="s">
        <v>13</v>
      </c>
      <c r="M11" s="2" t="s">
        <v>14</v>
      </c>
      <c r="N11" s="2" t="s">
        <v>15</v>
      </c>
      <c r="O11" s="3">
        <v>170</v>
      </c>
    </row>
    <row r="12" spans="2:16" ht="20.100000000000001" customHeight="1" x14ac:dyDescent="0.25">
      <c r="B12" s="2" t="s">
        <v>6</v>
      </c>
      <c r="C12" s="2" t="s">
        <v>26</v>
      </c>
      <c r="D12" s="2" t="s">
        <v>17</v>
      </c>
      <c r="E12" s="2" t="s">
        <v>20</v>
      </c>
      <c r="F12" s="3">
        <v>700</v>
      </c>
      <c r="K12" s="2" t="s">
        <v>6</v>
      </c>
      <c r="L12" s="2" t="s">
        <v>26</v>
      </c>
      <c r="M12" s="2" t="s">
        <v>17</v>
      </c>
      <c r="N12" s="2" t="s">
        <v>20</v>
      </c>
      <c r="O12" s="3">
        <v>700</v>
      </c>
    </row>
    <row r="13" spans="2:16" ht="20.100000000000001" customHeight="1" x14ac:dyDescent="0.25">
      <c r="B13" s="2" t="s">
        <v>7</v>
      </c>
      <c r="C13" s="2" t="s">
        <v>27</v>
      </c>
      <c r="D13" s="2" t="s">
        <v>9</v>
      </c>
      <c r="E13" s="2" t="s">
        <v>10</v>
      </c>
      <c r="F13" s="3">
        <v>408</v>
      </c>
      <c r="K13" s="2" t="s">
        <v>7</v>
      </c>
      <c r="L13" s="2" t="s">
        <v>27</v>
      </c>
      <c r="M13" s="2" t="s">
        <v>9</v>
      </c>
      <c r="N13" s="2" t="s">
        <v>10</v>
      </c>
      <c r="O13" s="3">
        <v>408</v>
      </c>
    </row>
    <row r="15" spans="2:16" ht="20.100000000000001" customHeight="1" x14ac:dyDescent="0.25">
      <c r="B15" s="8" t="s">
        <v>21</v>
      </c>
      <c r="C15" s="4" t="s">
        <v>0</v>
      </c>
      <c r="D15" s="7" t="s">
        <v>5</v>
      </c>
      <c r="E15" s="7"/>
      <c r="F15" s="7"/>
      <c r="K15" s="8" t="s">
        <v>21</v>
      </c>
      <c r="L15" s="4" t="s">
        <v>0</v>
      </c>
      <c r="M15" s="7" t="s">
        <v>5</v>
      </c>
      <c r="N15" s="7"/>
      <c r="O15" s="7"/>
    </row>
    <row r="16" spans="2:16" ht="20.100000000000001" customHeight="1" x14ac:dyDescent="0.25">
      <c r="B16" s="8"/>
      <c r="C16" s="4" t="s">
        <v>1</v>
      </c>
      <c r="D16" s="7" t="s">
        <v>11</v>
      </c>
      <c r="E16" s="7"/>
      <c r="F16" s="7"/>
      <c r="K16" s="8"/>
      <c r="L16" s="4" t="s">
        <v>1</v>
      </c>
      <c r="M16" s="7" t="s">
        <v>11</v>
      </c>
      <c r="N16" s="7"/>
      <c r="O16" s="7"/>
    </row>
    <row r="18" spans="2:12" ht="20.100000000000001" customHeight="1" x14ac:dyDescent="0.25">
      <c r="B18" s="4" t="s">
        <v>3</v>
      </c>
      <c r="C18" s="5" cm="1">
        <f t="array" ref="C18">VLOOKUP($D$15&amp;$D$16,CHOOSE({1,2},$B$5:$B$13&amp;$C$5:$C$13,$F$5:$F$13),2,FALSE)</f>
        <v>826</v>
      </c>
      <c r="K18" s="4" t="s">
        <v>3</v>
      </c>
      <c r="L18" s="5"/>
    </row>
    <row r="19" spans="2:12" ht="15" x14ac:dyDescent="0.25"/>
  </sheetData>
  <mergeCells count="8">
    <mergeCell ref="B15:B16"/>
    <mergeCell ref="D15:F15"/>
    <mergeCell ref="D16:F16"/>
    <mergeCell ref="B2:F2"/>
    <mergeCell ref="K15:K16"/>
    <mergeCell ref="M15:O15"/>
    <mergeCell ref="M16:O16"/>
    <mergeCell ref="K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E4144-77FC-4A0B-9F47-7372EFB0BF72}">
  <dimension ref="B2:P19"/>
  <sheetViews>
    <sheetView showGridLines="0" workbookViewId="0">
      <selection activeCell="K2" sqref="K2:P2"/>
    </sheetView>
  </sheetViews>
  <sheetFormatPr defaultRowHeight="20.100000000000001" customHeight="1" x14ac:dyDescent="0.25"/>
  <cols>
    <col min="1" max="1" width="3.85546875" style="1" customWidth="1"/>
    <col min="2" max="2" width="21.28515625" style="1" customWidth="1"/>
    <col min="3" max="3" width="10.42578125" style="1" customWidth="1"/>
    <col min="4" max="4" width="15.140625" style="1" customWidth="1"/>
    <col min="5" max="5" width="14.140625" style="1" customWidth="1"/>
    <col min="6" max="6" width="9.140625" style="1"/>
    <col min="7" max="7" width="13.140625" style="1" customWidth="1"/>
    <col min="8" max="8" width="9.85546875" style="1" customWidth="1"/>
    <col min="9" max="10" width="9.140625" style="1"/>
    <col min="11" max="11" width="18.7109375" style="1" bestFit="1" customWidth="1"/>
    <col min="12" max="12" width="9" style="1" bestFit="1" customWidth="1"/>
    <col min="13" max="13" width="13.28515625" style="1" bestFit="1" customWidth="1"/>
    <col min="14" max="14" width="11.42578125" style="1" bestFit="1" customWidth="1"/>
    <col min="15" max="15" width="5.85546875" style="1" bestFit="1" customWidth="1"/>
    <col min="16" max="16" width="10.5703125" style="1" bestFit="1" customWidth="1"/>
    <col min="17" max="16384" width="9.140625" style="1"/>
  </cols>
  <sheetData>
    <row r="2" spans="2:16" ht="20.100000000000001" customHeight="1" thickBot="1" x14ac:dyDescent="0.3">
      <c r="B2" s="6" t="s">
        <v>29</v>
      </c>
      <c r="C2" s="6"/>
      <c r="D2" s="6"/>
      <c r="E2" s="6"/>
      <c r="F2" s="6"/>
      <c r="G2" s="6"/>
      <c r="K2" s="13" t="s">
        <v>33</v>
      </c>
      <c r="L2" s="13"/>
      <c r="M2" s="13"/>
      <c r="N2" s="13"/>
      <c r="O2" s="13"/>
      <c r="P2" s="13"/>
    </row>
    <row r="3" spans="2:16" ht="20.100000000000001" customHeight="1" thickTop="1" x14ac:dyDescent="0.25"/>
    <row r="4" spans="2:16" ht="20.100000000000001" customHeight="1" x14ac:dyDescent="0.25">
      <c r="B4" s="4" t="s">
        <v>23</v>
      </c>
      <c r="C4" s="4" t="s">
        <v>0</v>
      </c>
      <c r="D4" s="4" t="s">
        <v>1</v>
      </c>
      <c r="E4" s="4" t="s">
        <v>2</v>
      </c>
      <c r="F4" s="4" t="s">
        <v>4</v>
      </c>
      <c r="G4" s="4" t="s">
        <v>3</v>
      </c>
      <c r="K4" s="4" t="s">
        <v>23</v>
      </c>
      <c r="L4" s="4" t="s">
        <v>0</v>
      </c>
      <c r="M4" s="4" t="s">
        <v>1</v>
      </c>
      <c r="N4" s="4" t="s">
        <v>2</v>
      </c>
      <c r="O4" s="4" t="s">
        <v>4</v>
      </c>
      <c r="P4" s="4" t="s">
        <v>3</v>
      </c>
    </row>
    <row r="5" spans="2:16" ht="20.100000000000001" customHeight="1" x14ac:dyDescent="0.25">
      <c r="B5" s="2" t="str">
        <f>C5&amp;D5</f>
        <v>SamsungA52</v>
      </c>
      <c r="C5" s="2" t="s">
        <v>5</v>
      </c>
      <c r="D5" s="2" t="s">
        <v>8</v>
      </c>
      <c r="E5" s="2" t="s">
        <v>9</v>
      </c>
      <c r="F5" s="2" t="s">
        <v>10</v>
      </c>
      <c r="G5" s="3">
        <v>610</v>
      </c>
      <c r="K5" s="2" t="str">
        <f>L5&amp;M5</f>
        <v>SamsungA52</v>
      </c>
      <c r="L5" s="2" t="s">
        <v>5</v>
      </c>
      <c r="M5" s="2" t="s">
        <v>8</v>
      </c>
      <c r="N5" s="2" t="s">
        <v>9</v>
      </c>
      <c r="O5" s="2" t="s">
        <v>10</v>
      </c>
      <c r="P5" s="3">
        <v>610</v>
      </c>
    </row>
    <row r="6" spans="2:16" ht="20.100000000000001" customHeight="1" x14ac:dyDescent="0.25">
      <c r="B6" s="2" t="str">
        <f t="shared" ref="B6:B13" si="0">C6&amp;D6</f>
        <v>AppleiPhone 13</v>
      </c>
      <c r="C6" s="2" t="s">
        <v>6</v>
      </c>
      <c r="D6" s="2" t="s">
        <v>16</v>
      </c>
      <c r="E6" s="2" t="s">
        <v>17</v>
      </c>
      <c r="F6" s="2" t="s">
        <v>10</v>
      </c>
      <c r="G6" s="3">
        <v>1065</v>
      </c>
      <c r="K6" s="2" t="str">
        <f t="shared" ref="K6:K13" si="1">L6&amp;M6</f>
        <v>AppleiPhone 13</v>
      </c>
      <c r="L6" s="2" t="s">
        <v>6</v>
      </c>
      <c r="M6" s="2" t="s">
        <v>16</v>
      </c>
      <c r="N6" s="2" t="s">
        <v>17</v>
      </c>
      <c r="O6" s="2" t="s">
        <v>10</v>
      </c>
      <c r="P6" s="3">
        <v>1065</v>
      </c>
    </row>
    <row r="7" spans="2:16" ht="20.100000000000001" customHeight="1" x14ac:dyDescent="0.25">
      <c r="B7" s="2" t="str">
        <f t="shared" si="0"/>
        <v>Xiaomi11T Pro</v>
      </c>
      <c r="C7" s="2" t="s">
        <v>7</v>
      </c>
      <c r="D7" s="2" t="s">
        <v>24</v>
      </c>
      <c r="E7" s="2" t="s">
        <v>9</v>
      </c>
      <c r="F7" s="2" t="s">
        <v>10</v>
      </c>
      <c r="G7" s="3">
        <v>768</v>
      </c>
      <c r="K7" s="2" t="str">
        <f t="shared" si="1"/>
        <v>Xiaomi11T Pro</v>
      </c>
      <c r="L7" s="2" t="s">
        <v>7</v>
      </c>
      <c r="M7" s="2" t="s">
        <v>24</v>
      </c>
      <c r="N7" s="2" t="s">
        <v>9</v>
      </c>
      <c r="O7" s="2" t="s">
        <v>10</v>
      </c>
      <c r="P7" s="3">
        <v>768</v>
      </c>
    </row>
    <row r="8" spans="2:16" ht="20.100000000000001" customHeight="1" x14ac:dyDescent="0.25">
      <c r="B8" s="2" t="str">
        <f t="shared" si="0"/>
        <v>SamsungS21 Ultra</v>
      </c>
      <c r="C8" s="2" t="s">
        <v>5</v>
      </c>
      <c r="D8" s="2" t="s">
        <v>11</v>
      </c>
      <c r="E8" s="2" t="s">
        <v>9</v>
      </c>
      <c r="F8" s="2" t="s">
        <v>12</v>
      </c>
      <c r="G8" s="3">
        <v>826</v>
      </c>
      <c r="K8" s="2" t="str">
        <f t="shared" si="1"/>
        <v>SamsungS21 Ultra</v>
      </c>
      <c r="L8" s="2" t="s">
        <v>5</v>
      </c>
      <c r="M8" s="2" t="s">
        <v>11</v>
      </c>
      <c r="N8" s="2" t="s">
        <v>9</v>
      </c>
      <c r="O8" s="2" t="s">
        <v>12</v>
      </c>
      <c r="P8" s="3">
        <v>826</v>
      </c>
    </row>
    <row r="9" spans="2:16" ht="20.100000000000001" customHeight="1" x14ac:dyDescent="0.25">
      <c r="B9" s="2" t="str">
        <f t="shared" si="0"/>
        <v>AppleiPhone 13 Pro</v>
      </c>
      <c r="C9" s="2" t="s">
        <v>6</v>
      </c>
      <c r="D9" s="2" t="s">
        <v>18</v>
      </c>
      <c r="E9" s="2" t="s">
        <v>17</v>
      </c>
      <c r="F9" s="2" t="s">
        <v>19</v>
      </c>
      <c r="G9" s="3">
        <v>1360</v>
      </c>
      <c r="K9" s="2" t="str">
        <f t="shared" si="1"/>
        <v>AppleiPhone 13 Pro</v>
      </c>
      <c r="L9" s="2" t="s">
        <v>6</v>
      </c>
      <c r="M9" s="2" t="s">
        <v>18</v>
      </c>
      <c r="N9" s="2" t="s">
        <v>17</v>
      </c>
      <c r="O9" s="2" t="s">
        <v>19</v>
      </c>
      <c r="P9" s="3">
        <v>1360</v>
      </c>
    </row>
    <row r="10" spans="2:16" ht="20.100000000000001" customHeight="1" x14ac:dyDescent="0.25">
      <c r="B10" s="2" t="str">
        <f t="shared" si="0"/>
        <v>XiaomiMix 4</v>
      </c>
      <c r="C10" s="2" t="s">
        <v>7</v>
      </c>
      <c r="D10" s="2" t="s">
        <v>25</v>
      </c>
      <c r="E10" s="2" t="s">
        <v>9</v>
      </c>
      <c r="F10" s="2" t="s">
        <v>19</v>
      </c>
      <c r="G10" s="3">
        <v>1100</v>
      </c>
      <c r="K10" s="2" t="str">
        <f t="shared" si="1"/>
        <v>XiaomiMix 4</v>
      </c>
      <c r="L10" s="2" t="s">
        <v>7</v>
      </c>
      <c r="M10" s="2" t="s">
        <v>25</v>
      </c>
      <c r="N10" s="2" t="s">
        <v>9</v>
      </c>
      <c r="O10" s="2" t="s">
        <v>19</v>
      </c>
      <c r="P10" s="3">
        <v>1100</v>
      </c>
    </row>
    <row r="11" spans="2:16" ht="20.100000000000001" customHeight="1" x14ac:dyDescent="0.25">
      <c r="B11" s="2" t="str">
        <f t="shared" si="0"/>
        <v>SamsungGalaxy A12</v>
      </c>
      <c r="C11" s="2" t="s">
        <v>5</v>
      </c>
      <c r="D11" s="2" t="s">
        <v>13</v>
      </c>
      <c r="E11" s="2" t="s">
        <v>14</v>
      </c>
      <c r="F11" s="2" t="s">
        <v>15</v>
      </c>
      <c r="G11" s="3">
        <v>170</v>
      </c>
      <c r="K11" s="2" t="str">
        <f t="shared" si="1"/>
        <v>SamsungGalaxy A12</v>
      </c>
      <c r="L11" s="2" t="s">
        <v>5</v>
      </c>
      <c r="M11" s="2" t="s">
        <v>13</v>
      </c>
      <c r="N11" s="2" t="s">
        <v>14</v>
      </c>
      <c r="O11" s="2" t="s">
        <v>15</v>
      </c>
      <c r="P11" s="3">
        <v>170</v>
      </c>
    </row>
    <row r="12" spans="2:16" ht="20.100000000000001" customHeight="1" x14ac:dyDescent="0.25">
      <c r="B12" s="2" t="str">
        <f t="shared" si="0"/>
        <v>AppleiPhone 12</v>
      </c>
      <c r="C12" s="2" t="s">
        <v>6</v>
      </c>
      <c r="D12" s="2" t="s">
        <v>26</v>
      </c>
      <c r="E12" s="2" t="s">
        <v>17</v>
      </c>
      <c r="F12" s="2" t="s">
        <v>20</v>
      </c>
      <c r="G12" s="3">
        <v>700</v>
      </c>
      <c r="K12" s="2" t="str">
        <f t="shared" si="1"/>
        <v>AppleiPhone 12</v>
      </c>
      <c r="L12" s="2" t="s">
        <v>6</v>
      </c>
      <c r="M12" s="2" t="s">
        <v>26</v>
      </c>
      <c r="N12" s="2" t="s">
        <v>17</v>
      </c>
      <c r="O12" s="2" t="s">
        <v>20</v>
      </c>
      <c r="P12" s="3">
        <v>700</v>
      </c>
    </row>
    <row r="13" spans="2:16" ht="20.100000000000001" customHeight="1" x14ac:dyDescent="0.25">
      <c r="B13" s="2" t="str">
        <f t="shared" si="0"/>
        <v>XiaomiMi 11X</v>
      </c>
      <c r="C13" s="2" t="s">
        <v>7</v>
      </c>
      <c r="D13" s="2" t="s">
        <v>27</v>
      </c>
      <c r="E13" s="2" t="s">
        <v>9</v>
      </c>
      <c r="F13" s="2" t="s">
        <v>10</v>
      </c>
      <c r="G13" s="3">
        <v>408</v>
      </c>
      <c r="K13" s="2" t="str">
        <f t="shared" si="1"/>
        <v>XiaomiMi 11X</v>
      </c>
      <c r="L13" s="2" t="s">
        <v>7</v>
      </c>
      <c r="M13" s="2" t="s">
        <v>27</v>
      </c>
      <c r="N13" s="2" t="s">
        <v>9</v>
      </c>
      <c r="O13" s="2" t="s">
        <v>10</v>
      </c>
      <c r="P13" s="3">
        <v>408</v>
      </c>
    </row>
    <row r="15" spans="2:16" ht="20.100000000000001" customHeight="1" x14ac:dyDescent="0.25">
      <c r="B15" s="8" t="s">
        <v>21</v>
      </c>
      <c r="C15" s="4" t="s">
        <v>0</v>
      </c>
      <c r="D15" s="7" t="s">
        <v>5</v>
      </c>
      <c r="E15" s="7"/>
      <c r="F15" s="7"/>
      <c r="K15" s="8" t="s">
        <v>21</v>
      </c>
      <c r="L15" s="4" t="s">
        <v>0</v>
      </c>
      <c r="M15" s="7" t="s">
        <v>5</v>
      </c>
      <c r="N15" s="7"/>
      <c r="O15" s="7"/>
    </row>
    <row r="16" spans="2:16" ht="20.100000000000001" customHeight="1" x14ac:dyDescent="0.25">
      <c r="B16" s="8"/>
      <c r="C16" s="4" t="s">
        <v>1</v>
      </c>
      <c r="D16" s="7" t="s">
        <v>11</v>
      </c>
      <c r="E16" s="7"/>
      <c r="F16" s="7"/>
      <c r="K16" s="8"/>
      <c r="L16" s="4" t="s">
        <v>1</v>
      </c>
      <c r="M16" s="7" t="s">
        <v>11</v>
      </c>
      <c r="N16" s="7"/>
      <c r="O16" s="7"/>
    </row>
    <row r="18" spans="2:12" ht="20.100000000000001" customHeight="1" x14ac:dyDescent="0.25">
      <c r="B18" s="4" t="s">
        <v>3</v>
      </c>
      <c r="C18" s="5">
        <f>VLOOKUP(D15&amp;D16,B5:G13,MATCH(B18,B4:G4,0),FALSE)</f>
        <v>826</v>
      </c>
      <c r="K18" s="4" t="s">
        <v>3</v>
      </c>
      <c r="L18" s="5"/>
    </row>
    <row r="19" spans="2:12" ht="15" x14ac:dyDescent="0.25"/>
  </sheetData>
  <mergeCells count="8">
    <mergeCell ref="B2:G2"/>
    <mergeCell ref="B15:B16"/>
    <mergeCell ref="D15:F15"/>
    <mergeCell ref="D16:F16"/>
    <mergeCell ref="K2:P2"/>
    <mergeCell ref="K15:K16"/>
    <mergeCell ref="M15:O15"/>
    <mergeCell ref="M16:O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309EC-C98D-437A-BF0E-7D048111E341}">
  <dimension ref="B2:P19"/>
  <sheetViews>
    <sheetView showGridLines="0" workbookViewId="0">
      <selection activeCell="K2" sqref="K2:P2"/>
    </sheetView>
  </sheetViews>
  <sheetFormatPr defaultRowHeight="20.100000000000001" customHeight="1" x14ac:dyDescent="0.25"/>
  <cols>
    <col min="1" max="1" width="4.140625" style="1" customWidth="1"/>
    <col min="2" max="2" width="17.85546875" style="1" customWidth="1"/>
    <col min="3" max="3" width="15.28515625" style="1" customWidth="1"/>
    <col min="4" max="4" width="14.7109375" style="1" customWidth="1"/>
    <col min="5" max="5" width="12.7109375" style="1" customWidth="1"/>
    <col min="6" max="6" width="14.5703125" style="1" customWidth="1"/>
    <col min="7" max="7" width="11.28515625" style="1" customWidth="1"/>
    <col min="8" max="8" width="11.85546875" style="1" customWidth="1"/>
    <col min="9" max="10" width="9.140625" style="1"/>
    <col min="11" max="11" width="8.85546875" style="1" bestFit="1" customWidth="1"/>
    <col min="12" max="12" width="13.28515625" style="1" bestFit="1" customWidth="1"/>
    <col min="13" max="13" width="11.42578125" style="1" bestFit="1" customWidth="1"/>
    <col min="14" max="14" width="5.85546875" style="1" bestFit="1" customWidth="1"/>
    <col min="15" max="15" width="10.5703125" style="1" bestFit="1" customWidth="1"/>
    <col min="16" max="16384" width="9.140625" style="1"/>
  </cols>
  <sheetData>
    <row r="2" spans="2:16" ht="20.100000000000001" customHeight="1" thickBot="1" x14ac:dyDescent="0.3">
      <c r="B2" s="6" t="s">
        <v>30</v>
      </c>
      <c r="C2" s="6"/>
      <c r="D2" s="6"/>
      <c r="E2" s="6"/>
      <c r="F2" s="6"/>
      <c r="G2"/>
      <c r="K2" s="13" t="s">
        <v>33</v>
      </c>
      <c r="L2" s="13"/>
      <c r="M2" s="13"/>
      <c r="N2" s="13"/>
      <c r="O2" s="13"/>
      <c r="P2" s="13"/>
    </row>
    <row r="3" spans="2:16" ht="20.100000000000001" customHeight="1" thickTop="1" x14ac:dyDescent="0.25"/>
    <row r="4" spans="2:16" ht="20.100000000000001" customHeight="1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3</v>
      </c>
      <c r="K4" s="4" t="s">
        <v>0</v>
      </c>
      <c r="L4" s="4" t="s">
        <v>1</v>
      </c>
      <c r="M4" s="4" t="s">
        <v>2</v>
      </c>
      <c r="N4" s="4" t="s">
        <v>4</v>
      </c>
      <c r="O4" s="4" t="s">
        <v>3</v>
      </c>
    </row>
    <row r="5" spans="2:16" ht="20.100000000000001" customHeight="1" x14ac:dyDescent="0.25">
      <c r="B5" s="2" t="s">
        <v>5</v>
      </c>
      <c r="C5" s="2" t="s">
        <v>8</v>
      </c>
      <c r="D5" s="2" t="s">
        <v>9</v>
      </c>
      <c r="E5" s="2" t="s">
        <v>10</v>
      </c>
      <c r="F5" s="3">
        <v>610</v>
      </c>
      <c r="K5" s="2" t="s">
        <v>5</v>
      </c>
      <c r="L5" s="2" t="s">
        <v>8</v>
      </c>
      <c r="M5" s="2" t="s">
        <v>9</v>
      </c>
      <c r="N5" s="2" t="s">
        <v>10</v>
      </c>
      <c r="O5" s="3">
        <v>610</v>
      </c>
    </row>
    <row r="6" spans="2:16" ht="20.100000000000001" customHeight="1" x14ac:dyDescent="0.25">
      <c r="B6" s="2" t="s">
        <v>6</v>
      </c>
      <c r="C6" s="2" t="s">
        <v>16</v>
      </c>
      <c r="D6" s="2" t="s">
        <v>17</v>
      </c>
      <c r="E6" s="2" t="s">
        <v>10</v>
      </c>
      <c r="F6" s="3">
        <v>1065</v>
      </c>
      <c r="K6" s="2" t="s">
        <v>6</v>
      </c>
      <c r="L6" s="2" t="s">
        <v>16</v>
      </c>
      <c r="M6" s="2" t="s">
        <v>17</v>
      </c>
      <c r="N6" s="2" t="s">
        <v>10</v>
      </c>
      <c r="O6" s="3">
        <v>1065</v>
      </c>
    </row>
    <row r="7" spans="2:16" ht="20.100000000000001" customHeight="1" x14ac:dyDescent="0.25">
      <c r="B7" s="2" t="s">
        <v>7</v>
      </c>
      <c r="C7" s="2" t="s">
        <v>24</v>
      </c>
      <c r="D7" s="2" t="s">
        <v>9</v>
      </c>
      <c r="E7" s="2" t="s">
        <v>10</v>
      </c>
      <c r="F7" s="3">
        <v>768</v>
      </c>
      <c r="K7" s="2" t="s">
        <v>7</v>
      </c>
      <c r="L7" s="2" t="s">
        <v>24</v>
      </c>
      <c r="M7" s="2" t="s">
        <v>9</v>
      </c>
      <c r="N7" s="2" t="s">
        <v>10</v>
      </c>
      <c r="O7" s="3">
        <v>768</v>
      </c>
    </row>
    <row r="8" spans="2:16" ht="20.100000000000001" customHeight="1" x14ac:dyDescent="0.25">
      <c r="B8" s="2" t="s">
        <v>5</v>
      </c>
      <c r="C8" s="2" t="s">
        <v>11</v>
      </c>
      <c r="D8" s="2" t="s">
        <v>9</v>
      </c>
      <c r="E8" s="2" t="s">
        <v>12</v>
      </c>
      <c r="F8" s="3">
        <v>826</v>
      </c>
      <c r="K8" s="2" t="s">
        <v>5</v>
      </c>
      <c r="L8" s="2" t="s">
        <v>11</v>
      </c>
      <c r="M8" s="2" t="s">
        <v>9</v>
      </c>
      <c r="N8" s="2" t="s">
        <v>12</v>
      </c>
      <c r="O8" s="3">
        <v>826</v>
      </c>
    </row>
    <row r="9" spans="2:16" ht="20.100000000000001" customHeight="1" x14ac:dyDescent="0.25">
      <c r="B9" s="2" t="s">
        <v>6</v>
      </c>
      <c r="C9" s="2" t="s">
        <v>18</v>
      </c>
      <c r="D9" s="2" t="s">
        <v>17</v>
      </c>
      <c r="E9" s="2" t="s">
        <v>19</v>
      </c>
      <c r="F9" s="3">
        <v>1360</v>
      </c>
      <c r="K9" s="2" t="s">
        <v>6</v>
      </c>
      <c r="L9" s="2" t="s">
        <v>18</v>
      </c>
      <c r="M9" s="2" t="s">
        <v>17</v>
      </c>
      <c r="N9" s="2" t="s">
        <v>19</v>
      </c>
      <c r="O9" s="3">
        <v>1360</v>
      </c>
    </row>
    <row r="10" spans="2:16" ht="20.100000000000001" customHeight="1" x14ac:dyDescent="0.25">
      <c r="B10" s="2" t="s">
        <v>7</v>
      </c>
      <c r="C10" s="2" t="s">
        <v>25</v>
      </c>
      <c r="D10" s="2" t="s">
        <v>9</v>
      </c>
      <c r="E10" s="2" t="s">
        <v>19</v>
      </c>
      <c r="F10" s="3">
        <v>1100</v>
      </c>
      <c r="K10" s="2" t="s">
        <v>7</v>
      </c>
      <c r="L10" s="2" t="s">
        <v>25</v>
      </c>
      <c r="M10" s="2" t="s">
        <v>9</v>
      </c>
      <c r="N10" s="2" t="s">
        <v>19</v>
      </c>
      <c r="O10" s="3">
        <v>1100</v>
      </c>
    </row>
    <row r="11" spans="2:16" ht="20.100000000000001" customHeight="1" x14ac:dyDescent="0.25">
      <c r="B11" s="2" t="s">
        <v>5</v>
      </c>
      <c r="C11" s="2" t="s">
        <v>13</v>
      </c>
      <c r="D11" s="2" t="s">
        <v>14</v>
      </c>
      <c r="E11" s="2" t="s">
        <v>15</v>
      </c>
      <c r="F11" s="3">
        <v>170</v>
      </c>
      <c r="K11" s="2" t="s">
        <v>5</v>
      </c>
      <c r="L11" s="2" t="s">
        <v>13</v>
      </c>
      <c r="M11" s="2" t="s">
        <v>14</v>
      </c>
      <c r="N11" s="2" t="s">
        <v>15</v>
      </c>
      <c r="O11" s="3">
        <v>170</v>
      </c>
    </row>
    <row r="12" spans="2:16" ht="20.100000000000001" customHeight="1" x14ac:dyDescent="0.25">
      <c r="B12" s="2" t="s">
        <v>6</v>
      </c>
      <c r="C12" s="2" t="s">
        <v>26</v>
      </c>
      <c r="D12" s="2" t="s">
        <v>17</v>
      </c>
      <c r="E12" s="2" t="s">
        <v>20</v>
      </c>
      <c r="F12" s="3">
        <v>700</v>
      </c>
      <c r="K12" s="2" t="s">
        <v>6</v>
      </c>
      <c r="L12" s="2" t="s">
        <v>26</v>
      </c>
      <c r="M12" s="2" t="s">
        <v>17</v>
      </c>
      <c r="N12" s="2" t="s">
        <v>20</v>
      </c>
      <c r="O12" s="3">
        <v>700</v>
      </c>
    </row>
    <row r="13" spans="2:16" ht="20.100000000000001" customHeight="1" x14ac:dyDescent="0.25">
      <c r="B13" s="2" t="s">
        <v>7</v>
      </c>
      <c r="C13" s="2" t="s">
        <v>27</v>
      </c>
      <c r="D13" s="2" t="s">
        <v>9</v>
      </c>
      <c r="E13" s="2" t="s">
        <v>10</v>
      </c>
      <c r="F13" s="3">
        <v>408</v>
      </c>
      <c r="K13" s="2" t="s">
        <v>7</v>
      </c>
      <c r="L13" s="2" t="s">
        <v>27</v>
      </c>
      <c r="M13" s="2" t="s">
        <v>9</v>
      </c>
      <c r="N13" s="2" t="s">
        <v>10</v>
      </c>
      <c r="O13" s="3">
        <v>408</v>
      </c>
    </row>
    <row r="15" spans="2:16" ht="20.100000000000001" customHeight="1" x14ac:dyDescent="0.25">
      <c r="B15" s="8" t="s">
        <v>21</v>
      </c>
      <c r="C15" s="4" t="s">
        <v>0</v>
      </c>
      <c r="D15" s="7" t="s">
        <v>5</v>
      </c>
      <c r="E15" s="7"/>
      <c r="F15" s="7"/>
      <c r="K15" s="8" t="s">
        <v>21</v>
      </c>
      <c r="L15" s="4" t="s">
        <v>0</v>
      </c>
      <c r="M15" s="7" t="s">
        <v>5</v>
      </c>
      <c r="N15" s="7"/>
      <c r="O15" s="7"/>
    </row>
    <row r="16" spans="2:16" ht="20.100000000000001" customHeight="1" x14ac:dyDescent="0.25">
      <c r="B16" s="8"/>
      <c r="C16" s="4" t="s">
        <v>1</v>
      </c>
      <c r="D16" s="7" t="s">
        <v>11</v>
      </c>
      <c r="E16" s="7"/>
      <c r="F16" s="7"/>
      <c r="K16" s="8"/>
      <c r="L16" s="4" t="s">
        <v>1</v>
      </c>
      <c r="M16" s="7" t="s">
        <v>11</v>
      </c>
      <c r="N16" s="7"/>
      <c r="O16" s="7"/>
    </row>
    <row r="18" spans="2:12" ht="20.100000000000001" customHeight="1" x14ac:dyDescent="0.25">
      <c r="B18" s="4" t="s">
        <v>3</v>
      </c>
      <c r="C18" s="5" cm="1">
        <f t="array" ref="C18">VLOOKUP(D15, IF(C5:C13=D16, B5:F13, ""), 5, FALSE)</f>
        <v>826</v>
      </c>
      <c r="K18" s="4" t="s">
        <v>3</v>
      </c>
      <c r="L18" s="5"/>
    </row>
    <row r="19" spans="2:12" ht="15" x14ac:dyDescent="0.25"/>
  </sheetData>
  <mergeCells count="8">
    <mergeCell ref="B15:B16"/>
    <mergeCell ref="D15:F15"/>
    <mergeCell ref="D16:F16"/>
    <mergeCell ref="B2:F2"/>
    <mergeCell ref="K15:K16"/>
    <mergeCell ref="M15:O15"/>
    <mergeCell ref="M16:O16"/>
    <mergeCell ref="K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6193C-7EB4-42B2-9A9C-BE48548AD1A8}">
  <dimension ref="B2:P20"/>
  <sheetViews>
    <sheetView showGridLines="0" workbookViewId="0">
      <selection activeCell="K2" sqref="K2:P2"/>
    </sheetView>
  </sheetViews>
  <sheetFormatPr defaultRowHeight="20.100000000000001" customHeight="1" x14ac:dyDescent="0.25"/>
  <cols>
    <col min="1" max="1" width="4" style="1" customWidth="1"/>
    <col min="2" max="2" width="10.7109375" style="1" customWidth="1"/>
    <col min="3" max="3" width="15.140625" style="1" customWidth="1"/>
    <col min="4" max="4" width="14.5703125" style="1" customWidth="1"/>
    <col min="5" max="5" width="9.140625" style="1"/>
    <col min="6" max="6" width="13.28515625" style="1" customWidth="1"/>
    <col min="7" max="7" width="9.5703125" style="1" customWidth="1"/>
    <col min="8" max="10" width="9.140625" style="1"/>
    <col min="11" max="11" width="8.85546875" style="1" bestFit="1" customWidth="1"/>
    <col min="12" max="12" width="13.28515625" style="1" bestFit="1" customWidth="1"/>
    <col min="13" max="13" width="35.85546875" style="1" bestFit="1" customWidth="1"/>
    <col min="14" max="14" width="5.85546875" style="1" bestFit="1" customWidth="1"/>
    <col min="15" max="15" width="10.5703125" style="1" bestFit="1" customWidth="1"/>
    <col min="16" max="16384" width="9.140625" style="1"/>
  </cols>
  <sheetData>
    <row r="2" spans="2:16" ht="20.100000000000001" customHeight="1" thickBot="1" x14ac:dyDescent="0.3">
      <c r="B2" s="6" t="s">
        <v>31</v>
      </c>
      <c r="C2" s="6"/>
      <c r="D2" s="6"/>
      <c r="E2" s="6"/>
      <c r="F2" s="6"/>
      <c r="K2" s="13" t="s">
        <v>33</v>
      </c>
      <c r="L2" s="13"/>
      <c r="M2" s="13"/>
      <c r="N2" s="13"/>
      <c r="O2" s="13"/>
      <c r="P2" s="13"/>
    </row>
    <row r="3" spans="2:16" ht="20.100000000000001" customHeight="1" thickTop="1" x14ac:dyDescent="0.25"/>
    <row r="4" spans="2:16" ht="20.100000000000001" customHeight="1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3</v>
      </c>
      <c r="K4" s="4" t="s">
        <v>0</v>
      </c>
      <c r="L4" s="4" t="s">
        <v>1</v>
      </c>
      <c r="M4" s="4" t="s">
        <v>2</v>
      </c>
      <c r="N4" s="4" t="s">
        <v>4</v>
      </c>
      <c r="O4" s="4" t="s">
        <v>3</v>
      </c>
    </row>
    <row r="5" spans="2:16" ht="20.100000000000001" customHeight="1" x14ac:dyDescent="0.25">
      <c r="B5" s="2" t="s">
        <v>5</v>
      </c>
      <c r="C5" s="2" t="s">
        <v>8</v>
      </c>
      <c r="D5" s="2" t="s">
        <v>9</v>
      </c>
      <c r="E5" s="2" t="s">
        <v>10</v>
      </c>
      <c r="F5" s="3">
        <v>610</v>
      </c>
      <c r="K5" s="2" t="s">
        <v>5</v>
      </c>
      <c r="L5" s="2" t="s">
        <v>8</v>
      </c>
      <c r="M5" s="2" t="s">
        <v>9</v>
      </c>
      <c r="N5" s="2" t="s">
        <v>10</v>
      </c>
      <c r="O5" s="3">
        <v>610</v>
      </c>
    </row>
    <row r="6" spans="2:16" ht="20.100000000000001" customHeight="1" x14ac:dyDescent="0.25">
      <c r="B6" s="2" t="s">
        <v>6</v>
      </c>
      <c r="C6" s="2" t="s">
        <v>16</v>
      </c>
      <c r="D6" s="2" t="s">
        <v>17</v>
      </c>
      <c r="E6" s="2" t="s">
        <v>10</v>
      </c>
      <c r="F6" s="3">
        <v>1065</v>
      </c>
      <c r="K6" s="2" t="s">
        <v>6</v>
      </c>
      <c r="L6" s="2" t="s">
        <v>16</v>
      </c>
      <c r="M6" s="2" t="s">
        <v>17</v>
      </c>
      <c r="N6" s="2" t="s">
        <v>10</v>
      </c>
      <c r="O6" s="3">
        <v>1065</v>
      </c>
    </row>
    <row r="7" spans="2:16" ht="20.100000000000001" customHeight="1" x14ac:dyDescent="0.25">
      <c r="B7" s="2" t="s">
        <v>7</v>
      </c>
      <c r="C7" s="2" t="s">
        <v>24</v>
      </c>
      <c r="D7" s="2" t="s">
        <v>9</v>
      </c>
      <c r="E7" s="2" t="s">
        <v>10</v>
      </c>
      <c r="F7" s="3">
        <v>768</v>
      </c>
      <c r="K7" s="2" t="s">
        <v>7</v>
      </c>
      <c r="L7" s="2" t="s">
        <v>24</v>
      </c>
      <c r="M7" s="2" t="s">
        <v>9</v>
      </c>
      <c r="N7" s="2" t="s">
        <v>10</v>
      </c>
      <c r="O7" s="3">
        <v>768</v>
      </c>
    </row>
    <row r="8" spans="2:16" ht="20.100000000000001" customHeight="1" x14ac:dyDescent="0.25">
      <c r="B8" s="2" t="s">
        <v>5</v>
      </c>
      <c r="C8" s="2" t="s">
        <v>11</v>
      </c>
      <c r="D8" s="2" t="s">
        <v>9</v>
      </c>
      <c r="E8" s="2" t="s">
        <v>12</v>
      </c>
      <c r="F8" s="3">
        <v>826</v>
      </c>
      <c r="K8" s="2" t="s">
        <v>5</v>
      </c>
      <c r="L8" s="2" t="s">
        <v>11</v>
      </c>
      <c r="M8" s="2" t="s">
        <v>9</v>
      </c>
      <c r="N8" s="2" t="s">
        <v>12</v>
      </c>
      <c r="O8" s="3">
        <v>826</v>
      </c>
    </row>
    <row r="9" spans="2:16" ht="20.100000000000001" customHeight="1" x14ac:dyDescent="0.25">
      <c r="B9" s="2" t="s">
        <v>6</v>
      </c>
      <c r="C9" s="2" t="s">
        <v>18</v>
      </c>
      <c r="D9" s="2" t="s">
        <v>17</v>
      </c>
      <c r="E9" s="2" t="s">
        <v>19</v>
      </c>
      <c r="F9" s="3">
        <v>1360</v>
      </c>
      <c r="K9" s="2" t="s">
        <v>6</v>
      </c>
      <c r="L9" s="2" t="s">
        <v>18</v>
      </c>
      <c r="M9" s="2" t="s">
        <v>17</v>
      </c>
      <c r="N9" s="2" t="s">
        <v>19</v>
      </c>
      <c r="O9" s="3">
        <v>1360</v>
      </c>
    </row>
    <row r="10" spans="2:16" ht="20.100000000000001" customHeight="1" x14ac:dyDescent="0.25">
      <c r="B10" s="2" t="s">
        <v>7</v>
      </c>
      <c r="C10" s="2" t="s">
        <v>25</v>
      </c>
      <c r="D10" s="2" t="s">
        <v>9</v>
      </c>
      <c r="E10" s="2" t="s">
        <v>19</v>
      </c>
      <c r="F10" s="3">
        <v>1100</v>
      </c>
      <c r="K10" s="2" t="s">
        <v>7</v>
      </c>
      <c r="L10" s="2" t="s">
        <v>25</v>
      </c>
      <c r="M10" s="2" t="s">
        <v>9</v>
      </c>
      <c r="N10" s="2" t="s">
        <v>19</v>
      </c>
      <c r="O10" s="3">
        <v>1100</v>
      </c>
    </row>
    <row r="11" spans="2:16" ht="20.100000000000001" customHeight="1" x14ac:dyDescent="0.25">
      <c r="B11" s="2" t="s">
        <v>5</v>
      </c>
      <c r="C11" s="2" t="s">
        <v>13</v>
      </c>
      <c r="D11" s="2" t="s">
        <v>14</v>
      </c>
      <c r="E11" s="2" t="s">
        <v>15</v>
      </c>
      <c r="F11" s="3">
        <v>170</v>
      </c>
      <c r="K11" s="2" t="s">
        <v>5</v>
      </c>
      <c r="L11" s="2" t="s">
        <v>13</v>
      </c>
      <c r="M11" s="2" t="s">
        <v>14</v>
      </c>
      <c r="N11" s="2" t="s">
        <v>15</v>
      </c>
      <c r="O11" s="3">
        <v>170</v>
      </c>
    </row>
    <row r="12" spans="2:16" ht="20.100000000000001" customHeight="1" x14ac:dyDescent="0.25">
      <c r="B12" s="2" t="s">
        <v>6</v>
      </c>
      <c r="C12" s="2" t="s">
        <v>26</v>
      </c>
      <c r="D12" s="2" t="s">
        <v>17</v>
      </c>
      <c r="E12" s="2" t="s">
        <v>20</v>
      </c>
      <c r="F12" s="3">
        <v>700</v>
      </c>
      <c r="K12" s="2" t="s">
        <v>6</v>
      </c>
      <c r="L12" s="2" t="s">
        <v>26</v>
      </c>
      <c r="M12" s="2" t="s">
        <v>17</v>
      </c>
      <c r="N12" s="2" t="s">
        <v>20</v>
      </c>
      <c r="O12" s="3">
        <v>700</v>
      </c>
    </row>
    <row r="13" spans="2:16" ht="20.100000000000001" customHeight="1" x14ac:dyDescent="0.25">
      <c r="B13" s="2" t="s">
        <v>7</v>
      </c>
      <c r="C13" s="2" t="s">
        <v>27</v>
      </c>
      <c r="D13" s="2" t="s">
        <v>9</v>
      </c>
      <c r="E13" s="2" t="s">
        <v>10</v>
      </c>
      <c r="F13" s="3">
        <v>408</v>
      </c>
      <c r="K13" s="2" t="s">
        <v>7</v>
      </c>
      <c r="L13" s="2" t="s">
        <v>27</v>
      </c>
      <c r="M13" s="2" t="s">
        <v>9</v>
      </c>
      <c r="N13" s="2" t="s">
        <v>10</v>
      </c>
      <c r="O13" s="3">
        <v>408</v>
      </c>
    </row>
    <row r="15" spans="2:16" ht="20.100000000000001" customHeight="1" x14ac:dyDescent="0.25">
      <c r="B15" s="8" t="s">
        <v>21</v>
      </c>
      <c r="C15" s="11" t="s">
        <v>0</v>
      </c>
      <c r="D15" s="7" t="s">
        <v>6</v>
      </c>
      <c r="E15" s="7"/>
      <c r="F15" s="7"/>
      <c r="K15" s="8" t="s">
        <v>21</v>
      </c>
      <c r="L15" s="11" t="s">
        <v>0</v>
      </c>
      <c r="M15" s="7" t="s">
        <v>6</v>
      </c>
      <c r="N15" s="7"/>
      <c r="O15" s="7"/>
    </row>
    <row r="16" spans="2:16" ht="20.100000000000001" customHeight="1" x14ac:dyDescent="0.25">
      <c r="B16" s="8"/>
      <c r="C16" s="12"/>
      <c r="D16" s="7" t="s">
        <v>7</v>
      </c>
      <c r="E16" s="7"/>
      <c r="F16" s="7"/>
      <c r="K16" s="8"/>
      <c r="L16" s="12"/>
      <c r="M16" s="7" t="s">
        <v>7</v>
      </c>
      <c r="N16" s="7"/>
      <c r="O16" s="7"/>
    </row>
    <row r="18" spans="2:13" ht="20.100000000000001" customHeight="1" x14ac:dyDescent="0.25">
      <c r="B18" s="4" t="s">
        <v>1</v>
      </c>
      <c r="C18" s="5" t="str" cm="1">
        <f t="array" ref="C18:C19">VLOOKUP(D15:D16,B5:F13,2,FALSE)</f>
        <v>iPhone 13</v>
      </c>
      <c r="D18" s="10" t="str">
        <f ca="1">_xlfn.FORMULATEXT(C18)</f>
        <v>=VLOOKUP(D15:D16,B5:F13,2,FALSE)</v>
      </c>
      <c r="K18" s="4" t="s">
        <v>1</v>
      </c>
      <c r="L18" s="5"/>
      <c r="M18" s="10"/>
    </row>
    <row r="19" spans="2:13" ht="19.5" customHeight="1" x14ac:dyDescent="0.25">
      <c r="C19" s="9" t="str">
        <v>11T Pro</v>
      </c>
    </row>
    <row r="20" spans="2:13" ht="15" x14ac:dyDescent="0.25"/>
  </sheetData>
  <mergeCells count="10">
    <mergeCell ref="K2:P2"/>
    <mergeCell ref="B2:F2"/>
    <mergeCell ref="B15:B16"/>
    <mergeCell ref="D15:F15"/>
    <mergeCell ref="D16:F16"/>
    <mergeCell ref="C15:C16"/>
    <mergeCell ref="K15:K16"/>
    <mergeCell ref="L15:L16"/>
    <mergeCell ref="M15:O15"/>
    <mergeCell ref="M16:O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0D18-0D4E-4C2C-A31A-7B64903F4979}">
  <dimension ref="B2:P20"/>
  <sheetViews>
    <sheetView showGridLines="0" tabSelected="1" workbookViewId="0">
      <selection activeCell="K2" sqref="K2:P2"/>
    </sheetView>
  </sheetViews>
  <sheetFormatPr defaultRowHeight="20.100000000000001" customHeight="1" x14ac:dyDescent="0.25"/>
  <cols>
    <col min="1" max="1" width="3.85546875" style="1" customWidth="1"/>
    <col min="2" max="2" width="10.85546875" style="1" customWidth="1"/>
    <col min="3" max="3" width="15.42578125" style="1" customWidth="1"/>
    <col min="4" max="4" width="18" style="1" customWidth="1"/>
    <col min="5" max="5" width="9.140625" style="1"/>
    <col min="6" max="6" width="13.85546875" style="1" customWidth="1"/>
    <col min="7" max="7" width="10" style="1" customWidth="1"/>
    <col min="8" max="10" width="9.140625" style="1"/>
    <col min="11" max="11" width="8.85546875" style="1" bestFit="1" customWidth="1"/>
    <col min="12" max="12" width="13.28515625" style="1" bestFit="1" customWidth="1"/>
    <col min="13" max="13" width="11.42578125" style="1" bestFit="1" customWidth="1"/>
    <col min="14" max="14" width="5.85546875" style="1" bestFit="1" customWidth="1"/>
    <col min="15" max="15" width="10.5703125" style="1" bestFit="1" customWidth="1"/>
    <col min="16" max="16384" width="9.140625" style="1"/>
  </cols>
  <sheetData>
    <row r="2" spans="2:16" ht="20.100000000000001" customHeight="1" thickBot="1" x14ac:dyDescent="0.3">
      <c r="B2" s="6" t="s">
        <v>32</v>
      </c>
      <c r="C2" s="6"/>
      <c r="D2" s="6"/>
      <c r="E2" s="6"/>
      <c r="F2" s="6"/>
      <c r="K2" s="13" t="s">
        <v>33</v>
      </c>
      <c r="L2" s="13"/>
      <c r="M2" s="13"/>
      <c r="N2" s="13"/>
      <c r="O2" s="13"/>
      <c r="P2" s="13"/>
    </row>
    <row r="3" spans="2:16" ht="20.100000000000001" customHeight="1" thickTop="1" x14ac:dyDescent="0.25"/>
    <row r="4" spans="2:16" ht="20.100000000000001" customHeight="1" x14ac:dyDescent="0.25">
      <c r="B4" s="4" t="s">
        <v>0</v>
      </c>
      <c r="C4" s="4" t="s">
        <v>1</v>
      </c>
      <c r="D4" s="4" t="s">
        <v>2</v>
      </c>
      <c r="E4" s="4" t="s">
        <v>4</v>
      </c>
      <c r="F4" s="4" t="s">
        <v>3</v>
      </c>
      <c r="K4" s="4" t="s">
        <v>0</v>
      </c>
      <c r="L4" s="4" t="s">
        <v>1</v>
      </c>
      <c r="M4" s="4" t="s">
        <v>2</v>
      </c>
      <c r="N4" s="4" t="s">
        <v>4</v>
      </c>
      <c r="O4" s="4" t="s">
        <v>3</v>
      </c>
    </row>
    <row r="5" spans="2:16" ht="20.100000000000001" customHeight="1" x14ac:dyDescent="0.25">
      <c r="B5" s="2" t="s">
        <v>5</v>
      </c>
      <c r="C5" s="2" t="s">
        <v>8</v>
      </c>
      <c r="D5" s="2" t="s">
        <v>9</v>
      </c>
      <c r="E5" s="2" t="s">
        <v>10</v>
      </c>
      <c r="F5" s="3">
        <v>610</v>
      </c>
      <c r="K5" s="2" t="s">
        <v>5</v>
      </c>
      <c r="L5" s="2" t="s">
        <v>8</v>
      </c>
      <c r="M5" s="2" t="s">
        <v>9</v>
      </c>
      <c r="N5" s="2" t="s">
        <v>10</v>
      </c>
      <c r="O5" s="3">
        <v>610</v>
      </c>
    </row>
    <row r="6" spans="2:16" ht="20.100000000000001" customHeight="1" x14ac:dyDescent="0.25">
      <c r="B6" s="2" t="s">
        <v>6</v>
      </c>
      <c r="C6" s="2" t="s">
        <v>16</v>
      </c>
      <c r="D6" s="2" t="s">
        <v>17</v>
      </c>
      <c r="E6" s="2" t="s">
        <v>10</v>
      </c>
      <c r="F6" s="3">
        <v>1065</v>
      </c>
      <c r="K6" s="2" t="s">
        <v>6</v>
      </c>
      <c r="L6" s="2" t="s">
        <v>16</v>
      </c>
      <c r="M6" s="2" t="s">
        <v>17</v>
      </c>
      <c r="N6" s="2" t="s">
        <v>10</v>
      </c>
      <c r="O6" s="3">
        <v>1065</v>
      </c>
    </row>
    <row r="7" spans="2:16" ht="20.100000000000001" customHeight="1" x14ac:dyDescent="0.25">
      <c r="B7" s="2" t="s">
        <v>7</v>
      </c>
      <c r="C7" s="2" t="s">
        <v>24</v>
      </c>
      <c r="D7" s="2" t="s">
        <v>9</v>
      </c>
      <c r="E7" s="2" t="s">
        <v>10</v>
      </c>
      <c r="F7" s="3">
        <v>768</v>
      </c>
      <c r="K7" s="2" t="s">
        <v>7</v>
      </c>
      <c r="L7" s="2" t="s">
        <v>24</v>
      </c>
      <c r="M7" s="2" t="s">
        <v>9</v>
      </c>
      <c r="N7" s="2" t="s">
        <v>10</v>
      </c>
      <c r="O7" s="3">
        <v>768</v>
      </c>
    </row>
    <row r="8" spans="2:16" ht="20.100000000000001" customHeight="1" x14ac:dyDescent="0.25">
      <c r="B8" s="2" t="s">
        <v>5</v>
      </c>
      <c r="C8" s="2" t="s">
        <v>11</v>
      </c>
      <c r="D8" s="2" t="s">
        <v>9</v>
      </c>
      <c r="E8" s="2" t="s">
        <v>12</v>
      </c>
      <c r="F8" s="3">
        <v>826</v>
      </c>
      <c r="K8" s="2" t="s">
        <v>5</v>
      </c>
      <c r="L8" s="2" t="s">
        <v>11</v>
      </c>
      <c r="M8" s="2" t="s">
        <v>9</v>
      </c>
      <c r="N8" s="2" t="s">
        <v>12</v>
      </c>
      <c r="O8" s="3">
        <v>826</v>
      </c>
    </row>
    <row r="9" spans="2:16" ht="20.100000000000001" customHeight="1" x14ac:dyDescent="0.25">
      <c r="B9" s="2" t="s">
        <v>6</v>
      </c>
      <c r="C9" s="2" t="s">
        <v>18</v>
      </c>
      <c r="D9" s="2" t="s">
        <v>17</v>
      </c>
      <c r="E9" s="2" t="s">
        <v>19</v>
      </c>
      <c r="F9" s="3">
        <v>1360</v>
      </c>
      <c r="K9" s="2" t="s">
        <v>6</v>
      </c>
      <c r="L9" s="2" t="s">
        <v>18</v>
      </c>
      <c r="M9" s="2" t="s">
        <v>17</v>
      </c>
      <c r="N9" s="2" t="s">
        <v>19</v>
      </c>
      <c r="O9" s="3">
        <v>1360</v>
      </c>
    </row>
    <row r="10" spans="2:16" ht="20.100000000000001" customHeight="1" x14ac:dyDescent="0.25">
      <c r="B10" s="2" t="s">
        <v>7</v>
      </c>
      <c r="C10" s="2" t="s">
        <v>25</v>
      </c>
      <c r="D10" s="2" t="s">
        <v>9</v>
      </c>
      <c r="E10" s="2" t="s">
        <v>19</v>
      </c>
      <c r="F10" s="3">
        <v>1100</v>
      </c>
      <c r="K10" s="2" t="s">
        <v>7</v>
      </c>
      <c r="L10" s="2" t="s">
        <v>25</v>
      </c>
      <c r="M10" s="2" t="s">
        <v>9</v>
      </c>
      <c r="N10" s="2" t="s">
        <v>19</v>
      </c>
      <c r="O10" s="3">
        <v>1100</v>
      </c>
    </row>
    <row r="11" spans="2:16" ht="20.100000000000001" customHeight="1" x14ac:dyDescent="0.25">
      <c r="B11" s="2" t="s">
        <v>5</v>
      </c>
      <c r="C11" s="2" t="s">
        <v>13</v>
      </c>
      <c r="D11" s="2" t="s">
        <v>14</v>
      </c>
      <c r="E11" s="2" t="s">
        <v>15</v>
      </c>
      <c r="F11" s="3">
        <v>170</v>
      </c>
      <c r="K11" s="2" t="s">
        <v>5</v>
      </c>
      <c r="L11" s="2" t="s">
        <v>13</v>
      </c>
      <c r="M11" s="2" t="s">
        <v>14</v>
      </c>
      <c r="N11" s="2" t="s">
        <v>15</v>
      </c>
      <c r="O11" s="3">
        <v>170</v>
      </c>
    </row>
    <row r="12" spans="2:16" ht="20.100000000000001" customHeight="1" x14ac:dyDescent="0.25">
      <c r="B12" s="2" t="s">
        <v>6</v>
      </c>
      <c r="C12" s="2" t="s">
        <v>26</v>
      </c>
      <c r="D12" s="2" t="s">
        <v>17</v>
      </c>
      <c r="E12" s="2" t="s">
        <v>20</v>
      </c>
      <c r="F12" s="3">
        <v>700</v>
      </c>
      <c r="K12" s="2" t="s">
        <v>6</v>
      </c>
      <c r="L12" s="2" t="s">
        <v>26</v>
      </c>
      <c r="M12" s="2" t="s">
        <v>17</v>
      </c>
      <c r="N12" s="2" t="s">
        <v>20</v>
      </c>
      <c r="O12" s="3">
        <v>700</v>
      </c>
    </row>
    <row r="13" spans="2:16" ht="20.100000000000001" customHeight="1" x14ac:dyDescent="0.25">
      <c r="B13" s="2" t="s">
        <v>7</v>
      </c>
      <c r="C13" s="2" t="s">
        <v>27</v>
      </c>
      <c r="D13" s="2" t="s">
        <v>9</v>
      </c>
      <c r="E13" s="2" t="s">
        <v>10</v>
      </c>
      <c r="F13" s="3">
        <v>408</v>
      </c>
      <c r="K13" s="2" t="s">
        <v>7</v>
      </c>
      <c r="L13" s="2" t="s">
        <v>27</v>
      </c>
      <c r="M13" s="2" t="s">
        <v>9</v>
      </c>
      <c r="N13" s="2" t="s">
        <v>10</v>
      </c>
      <c r="O13" s="3">
        <v>408</v>
      </c>
    </row>
    <row r="15" spans="2:16" ht="20.100000000000001" customHeight="1" x14ac:dyDescent="0.25">
      <c r="B15" s="8" t="s">
        <v>21</v>
      </c>
      <c r="C15" s="4" t="s">
        <v>0</v>
      </c>
      <c r="D15" s="7" t="s">
        <v>5</v>
      </c>
      <c r="E15" s="7"/>
      <c r="F15" s="7"/>
      <c r="K15" s="8" t="s">
        <v>21</v>
      </c>
      <c r="L15" s="4" t="s">
        <v>0</v>
      </c>
      <c r="M15" s="7" t="s">
        <v>5</v>
      </c>
      <c r="N15" s="7"/>
      <c r="O15" s="7"/>
    </row>
    <row r="16" spans="2:16" ht="20.100000000000001" customHeight="1" x14ac:dyDescent="0.25">
      <c r="B16" s="8"/>
      <c r="C16" s="4" t="s">
        <v>1</v>
      </c>
      <c r="D16" s="7" t="s">
        <v>11</v>
      </c>
      <c r="E16" s="7"/>
      <c r="F16" s="7"/>
      <c r="K16" s="8"/>
      <c r="L16" s="4" t="s">
        <v>1</v>
      </c>
      <c r="M16" s="7" t="s">
        <v>11</v>
      </c>
      <c r="N16" s="7"/>
      <c r="O16" s="7"/>
    </row>
    <row r="18" spans="2:12" ht="20.100000000000001" customHeight="1" x14ac:dyDescent="0.25">
      <c r="B18" s="4" t="s">
        <v>3</v>
      </c>
      <c r="C18" s="5" cm="1">
        <f t="array" ref="C18">VLOOKUP(D15, IF(C5:C13=D16, B5:F13, ""), 5, FALSE)</f>
        <v>826</v>
      </c>
      <c r="K18" s="4" t="s">
        <v>3</v>
      </c>
      <c r="L18" s="5"/>
    </row>
    <row r="19" spans="2:12" ht="15" x14ac:dyDescent="0.25">
      <c r="B19"/>
      <c r="C19"/>
      <c r="D19"/>
      <c r="E19"/>
      <c r="F19"/>
    </row>
    <row r="20" spans="2:12" ht="20.100000000000001" customHeight="1" x14ac:dyDescent="0.25">
      <c r="B20"/>
      <c r="C20"/>
      <c r="D20"/>
      <c r="E20"/>
      <c r="F20"/>
    </row>
  </sheetData>
  <mergeCells count="8">
    <mergeCell ref="B2:F2"/>
    <mergeCell ref="B15:B16"/>
    <mergeCell ref="D15:F15"/>
    <mergeCell ref="D16:F16"/>
    <mergeCell ref="K15:K16"/>
    <mergeCell ref="M15:O15"/>
    <mergeCell ref="M16:O16"/>
    <mergeCell ref="K2:P2"/>
  </mergeCells>
  <dataValidations count="2">
    <dataValidation type="list" allowBlank="1" showInputMessage="1" showErrorMessage="1" sqref="D15:F15 M15:O15" xr:uid="{F839D2B8-6FA3-4F88-9D6A-54505221B2C2}">
      <formula1>$B$5:$B$7</formula1>
    </dataValidation>
    <dataValidation type="list" allowBlank="1" showInputMessage="1" showErrorMessage="1" sqref="D16:F16 M16:O16" xr:uid="{376D0FF0-5329-481C-989A-05D2FB7C1C27}">
      <formula1>$C$5:$C$13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Using Ampersand</vt:lpstr>
      <vt:lpstr>VLOOKUP and CHOOSE</vt:lpstr>
      <vt:lpstr>VLOOKUP and MATCH</vt:lpstr>
      <vt:lpstr>VLOOKUP with IF</vt:lpstr>
      <vt:lpstr>VLOOKUP OR Criteria</vt:lpstr>
      <vt:lpstr>VLOOKUP with Drop-Down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Nehad Ulfat</dc:creator>
  <cp:lastModifiedBy>Nehad Ulfat</cp:lastModifiedBy>
  <dcterms:created xsi:type="dcterms:W3CDTF">2021-09-15T09:36:01Z</dcterms:created>
  <dcterms:modified xsi:type="dcterms:W3CDTF">2021-09-16T07:49:33Z</dcterms:modified>
</cp:coreProperties>
</file>