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ofteko\ExcelDemy\Article 3281_26-0013\"/>
    </mc:Choice>
  </mc:AlternateContent>
  <xr:revisionPtr revIDLastSave="0" documentId="13_ncr:1_{B23A4057-45D5-4A66-B440-BD7FFA0B7871}" xr6:coauthVersionLast="47" xr6:coauthVersionMax="47" xr10:uidLastSave="{00000000-0000-0000-0000-000000000000}"/>
  <bookViews>
    <workbookView xWindow="-120" yWindow="-120" windowWidth="20730" windowHeight="11160" firstSheet="5" activeTab="8" xr2:uid="{CC497DD8-C6E2-4C4A-9384-FE0F13D0D407}"/>
  </bookViews>
  <sheets>
    <sheet name="Forecast Sheet Button" sheetId="2" r:id="rId1"/>
    <sheet name="Forecast Results" sheetId="15" r:id="rId2"/>
    <sheet name="FORECAST Function" sheetId="18" r:id="rId3"/>
    <sheet name="Fill Handle Tool" sheetId="1" r:id="rId4"/>
    <sheet name="Forecast Accuracy" sheetId="20" r:id="rId5"/>
    <sheet name="TREND Function" sheetId="21" r:id="rId6"/>
    <sheet name="GROWTH Function" sheetId="22" r:id="rId7"/>
    <sheet name="Simple Moving AVG" sheetId="23" r:id="rId8"/>
    <sheet name="Exp Smoothing" sheetId="24" r:id="rId9"/>
  </sheets>
  <definedNames>
    <definedName name="Forecast" localSheetId="2">'FORECAST Function'!#REF!</definedName>
    <definedName name="Forecast">'Fill Handle Tool'!#REF!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24" l="1"/>
  <c r="D8" i="24" s="1"/>
  <c r="D9" i="24" s="1"/>
  <c r="D10" i="24" s="1"/>
  <c r="D11" i="24" s="1"/>
  <c r="D12" i="24" s="1"/>
  <c r="D13" i="24" s="1"/>
  <c r="D14" i="24" s="1"/>
  <c r="D15" i="24" s="1"/>
  <c r="D16" i="24" s="1"/>
  <c r="D17" i="24" s="1"/>
  <c r="D18" i="24" s="1"/>
  <c r="D19" i="24" s="1"/>
  <c r="D20" i="24" s="1"/>
  <c r="D6" i="24"/>
  <c r="D20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C125" i="22" l="1" a="1"/>
  <c r="C125" i="22" s="1"/>
  <c r="C125" i="21" a="1"/>
  <c r="C125" i="21" s="1"/>
  <c r="C17" i="18"/>
  <c r="C108" i="20"/>
  <c r="C112" i="20"/>
  <c r="C116" i="20"/>
  <c r="C120" i="20"/>
  <c r="C114" i="20"/>
  <c r="C115" i="20"/>
  <c r="C109" i="20"/>
  <c r="C113" i="20"/>
  <c r="C117" i="20"/>
  <c r="C121" i="20"/>
  <c r="C110" i="20"/>
  <c r="C118" i="20"/>
  <c r="C111" i="20"/>
  <c r="C119" i="20"/>
  <c r="C124" i="15"/>
  <c r="C128" i="15"/>
  <c r="C132" i="15"/>
  <c r="C136" i="15"/>
  <c r="C140" i="15"/>
  <c r="C144" i="15"/>
  <c r="C148" i="15"/>
  <c r="C125" i="15"/>
  <c r="C129" i="15"/>
  <c r="C133" i="15"/>
  <c r="C137" i="15"/>
  <c r="C141" i="15"/>
  <c r="C145" i="15"/>
  <c r="C149" i="15"/>
  <c r="C122" i="15"/>
  <c r="C126" i="15"/>
  <c r="C130" i="15"/>
  <c r="C134" i="15"/>
  <c r="C138" i="15"/>
  <c r="C142" i="15"/>
  <c r="C146" i="15"/>
  <c r="C150" i="15"/>
  <c r="C123" i="15"/>
  <c r="C127" i="15"/>
  <c r="C131" i="15"/>
  <c r="C135" i="15"/>
  <c r="C139" i="15"/>
  <c r="C143" i="15"/>
  <c r="C147" i="15"/>
  <c r="C151" i="15"/>
  <c r="D151" i="15"/>
  <c r="E136" i="15"/>
  <c r="E127" i="15"/>
  <c r="E142" i="15"/>
  <c r="E126" i="15"/>
  <c r="D141" i="15"/>
  <c r="D125" i="15"/>
  <c r="D144" i="15"/>
  <c r="D128" i="15"/>
  <c r="E151" i="15"/>
  <c r="D147" i="15"/>
  <c r="D139" i="15"/>
  <c r="D131" i="15"/>
  <c r="D123" i="15"/>
  <c r="D146" i="15"/>
  <c r="D138" i="15"/>
  <c r="D130" i="15"/>
  <c r="D122" i="15"/>
  <c r="E145" i="15"/>
  <c r="E137" i="15"/>
  <c r="E129" i="15"/>
  <c r="E148" i="15"/>
  <c r="E140" i="15"/>
  <c r="E132" i="15"/>
  <c r="E124" i="15"/>
  <c r="E139" i="15"/>
  <c r="E131" i="15"/>
  <c r="E123" i="15"/>
  <c r="E146" i="15"/>
  <c r="E138" i="15"/>
  <c r="E130" i="15"/>
  <c r="E122" i="15"/>
  <c r="D145" i="15"/>
  <c r="D137" i="15"/>
  <c r="D129" i="15"/>
  <c r="D148" i="15"/>
  <c r="D140" i="15"/>
  <c r="D132" i="15"/>
  <c r="D124" i="15"/>
  <c r="D143" i="15"/>
  <c r="D135" i="15"/>
  <c r="D127" i="15"/>
  <c r="D150" i="15"/>
  <c r="D142" i="15"/>
  <c r="D134" i="15"/>
  <c r="D126" i="15"/>
  <c r="E149" i="15"/>
  <c r="E141" i="15"/>
  <c r="E133" i="15"/>
  <c r="E125" i="15"/>
  <c r="E144" i="15"/>
  <c r="E128" i="15"/>
  <c r="E143" i="15"/>
  <c r="E135" i="15"/>
  <c r="E150" i="15"/>
  <c r="E134" i="15"/>
  <c r="D149" i="15"/>
  <c r="D133" i="15"/>
  <c r="D136" i="15"/>
  <c r="E147" i="15"/>
  <c r="D119" i="20"/>
  <c r="D118" i="20"/>
  <c r="D121" i="20"/>
  <c r="E119" i="20"/>
  <c r="E118" i="20"/>
  <c r="E121" i="20"/>
  <c r="E113" i="20"/>
  <c r="D115" i="20"/>
  <c r="D120" i="20"/>
  <c r="D112" i="20"/>
  <c r="D111" i="20"/>
  <c r="D110" i="20"/>
  <c r="E117" i="20"/>
  <c r="D114" i="20"/>
  <c r="E116" i="20"/>
  <c r="E108" i="20"/>
  <c r="E111" i="20"/>
  <c r="E110" i="20"/>
  <c r="D117" i="20"/>
  <c r="E109" i="20"/>
  <c r="E114" i="20"/>
  <c r="D116" i="20"/>
  <c r="D108" i="20"/>
  <c r="D113" i="20"/>
  <c r="E115" i="20"/>
  <c r="E112" i="20"/>
  <c r="D109" i="20"/>
  <c r="E120" i="20"/>
</calcChain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<sst xmlns="http://schemas.openxmlformats.org/spreadsheetml/2006/main" count="36" uniqueCount="20">
  <si>
    <t>Month</t>
  </si>
  <si>
    <t>Price per Barrel</t>
  </si>
  <si>
    <t>Crude Oil Monthly Price (Last 10 Years)</t>
  </si>
  <si>
    <t>Forecast(Price per Barrel)</t>
  </si>
  <si>
    <t>Lower Confidence Bound(Price per Barrel)</t>
  </si>
  <si>
    <t>Upper Confidence Bound(Price per Barrel)</t>
  </si>
  <si>
    <t>Crude Oil Price</t>
  </si>
  <si>
    <t>Price/Barrel</t>
  </si>
  <si>
    <t>Forecast</t>
  </si>
  <si>
    <t>Lower Confidence Bound</t>
  </si>
  <si>
    <t>Upper Confidence Bound</t>
  </si>
  <si>
    <t>&gt;&gt; Practice Yourself!</t>
  </si>
  <si>
    <t>Actual</t>
  </si>
  <si>
    <t>Using FORECAST.LINEAR Function</t>
  </si>
  <si>
    <t>Using TREND Function</t>
  </si>
  <si>
    <t>Using GROWTH Function</t>
  </si>
  <si>
    <t>Using Simple Moving Average Method</t>
  </si>
  <si>
    <t>Moving Average</t>
  </si>
  <si>
    <t>Using Exponential Smoothing</t>
  </si>
  <si>
    <t>Exponential Moving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</si>
</sst>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17" fontId="0" fillId="0" borderId="2" xfId="0" applyNumberFormat="1" applyBorder="1" applyAlignment="1">
      <alignment vertical="center"/>
    </xf>
    <xf numFmtId="44" fontId="0" fillId="0" borderId="2" xfId="0" applyNumberForma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7" fontId="0" fillId="0" borderId="0" xfId="0" applyNumberFormat="1"/>
    <xf numFmtId="44" fontId="0" fillId="0" borderId="0" xfId="0" applyNumberFormat="1"/>
    <xf numFmtId="0" fontId="4" fillId="4" borderId="1" xfId="1" applyFont="1" applyFill="1" applyAlignment="1">
      <alignment horizontal="center" vertical="center"/>
    </xf>
    <xf numFmtId="0" fontId="4" fillId="3" borderId="1" xfId="1" applyFont="1" applyFill="1" applyAlignment="1">
      <alignment horizontal="center" vertical="center"/>
    </xf>
    <xf numFmtId="44" fontId="0" fillId="0" borderId="2" xfId="0" applyNumberFormat="1" applyBorder="1"/>
    <xf numFmtId="0" fontId="0" fillId="0" borderId="2" xfId="0" applyBorder="1"/>
  </cellXfs>
  <cellStyles count="2">
    <cellStyle name="Heading 2" xfId="1" builtinId="17"/>
    <cellStyle name="Normal" xfId="0" builtinId="0"/>
  </cellStyles>
  <dxfs count="9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22" formatCode="mmm\-yy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'Forecast Results'!$B$1</c:f>
              <c:strCache>
                <c:ptCount val="1"/>
                <c:pt idx="0">
                  <c:v>Price per Barrel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'Forecast Results'!$B$2:$B$151</c:f>
              <c:numCache>
                <c:formatCode>_("$"* #,##0.00_);_("$"* \(#,##0.00\);_("$"* "-"??_);_(@_)</c:formatCode>
                <c:ptCount val="150"/>
                <c:pt idx="0">
                  <c:v>113.67</c:v>
                </c:pt>
                <c:pt idx="1">
                  <c:v>104.09</c:v>
                </c:pt>
                <c:pt idx="2">
                  <c:v>90.73</c:v>
                </c:pt>
                <c:pt idx="3">
                  <c:v>96.75</c:v>
                </c:pt>
                <c:pt idx="4">
                  <c:v>105.27</c:v>
                </c:pt>
                <c:pt idx="5">
                  <c:v>106.28</c:v>
                </c:pt>
                <c:pt idx="6">
                  <c:v>103.41</c:v>
                </c:pt>
                <c:pt idx="7">
                  <c:v>101.17</c:v>
                </c:pt>
                <c:pt idx="8">
                  <c:v>101.19</c:v>
                </c:pt>
                <c:pt idx="9">
                  <c:v>105.1</c:v>
                </c:pt>
                <c:pt idx="10">
                  <c:v>107.64</c:v>
                </c:pt>
                <c:pt idx="11">
                  <c:v>102.52</c:v>
                </c:pt>
                <c:pt idx="12">
                  <c:v>98.85</c:v>
                </c:pt>
                <c:pt idx="13">
                  <c:v>99.37</c:v>
                </c:pt>
                <c:pt idx="14">
                  <c:v>99.74</c:v>
                </c:pt>
                <c:pt idx="15">
                  <c:v>105.26</c:v>
                </c:pt>
                <c:pt idx="16">
                  <c:v>108.16</c:v>
                </c:pt>
                <c:pt idx="17">
                  <c:v>108.76</c:v>
                </c:pt>
                <c:pt idx="18">
                  <c:v>105.43</c:v>
                </c:pt>
                <c:pt idx="19">
                  <c:v>102.63</c:v>
                </c:pt>
                <c:pt idx="20">
                  <c:v>105.48</c:v>
                </c:pt>
                <c:pt idx="21">
                  <c:v>102.1</c:v>
                </c:pt>
                <c:pt idx="22">
                  <c:v>104.83</c:v>
                </c:pt>
                <c:pt idx="23">
                  <c:v>104.04</c:v>
                </c:pt>
                <c:pt idx="24">
                  <c:v>104.87</c:v>
                </c:pt>
                <c:pt idx="25">
                  <c:v>105.71</c:v>
                </c:pt>
                <c:pt idx="26">
                  <c:v>108.37</c:v>
                </c:pt>
                <c:pt idx="27">
                  <c:v>105.23</c:v>
                </c:pt>
                <c:pt idx="28">
                  <c:v>100.05</c:v>
                </c:pt>
                <c:pt idx="29">
                  <c:v>95.85</c:v>
                </c:pt>
                <c:pt idx="30">
                  <c:v>86.08</c:v>
                </c:pt>
                <c:pt idx="31">
                  <c:v>76.989999999999995</c:v>
                </c:pt>
                <c:pt idx="32">
                  <c:v>60.7</c:v>
                </c:pt>
                <c:pt idx="33">
                  <c:v>47.11</c:v>
                </c:pt>
                <c:pt idx="34">
                  <c:v>54.79</c:v>
                </c:pt>
                <c:pt idx="35">
                  <c:v>52.83</c:v>
                </c:pt>
                <c:pt idx="36">
                  <c:v>57.54</c:v>
                </c:pt>
                <c:pt idx="37">
                  <c:v>62.51</c:v>
                </c:pt>
                <c:pt idx="38">
                  <c:v>61.31</c:v>
                </c:pt>
                <c:pt idx="39">
                  <c:v>54.34</c:v>
                </c:pt>
                <c:pt idx="40">
                  <c:v>45.69</c:v>
                </c:pt>
                <c:pt idx="41">
                  <c:v>46.28</c:v>
                </c:pt>
                <c:pt idx="42">
                  <c:v>46.96</c:v>
                </c:pt>
                <c:pt idx="43">
                  <c:v>43.11</c:v>
                </c:pt>
                <c:pt idx="44">
                  <c:v>36.57</c:v>
                </c:pt>
                <c:pt idx="45">
                  <c:v>29.78</c:v>
                </c:pt>
                <c:pt idx="46">
                  <c:v>31.03</c:v>
                </c:pt>
                <c:pt idx="47">
                  <c:v>37.340000000000003</c:v>
                </c:pt>
                <c:pt idx="48">
                  <c:v>40.75</c:v>
                </c:pt>
                <c:pt idx="49">
                  <c:v>45.94</c:v>
                </c:pt>
                <c:pt idx="50">
                  <c:v>47.69</c:v>
                </c:pt>
                <c:pt idx="51">
                  <c:v>44.13</c:v>
                </c:pt>
                <c:pt idx="52">
                  <c:v>44.88</c:v>
                </c:pt>
                <c:pt idx="53">
                  <c:v>45.04</c:v>
                </c:pt>
                <c:pt idx="54">
                  <c:v>49.29</c:v>
                </c:pt>
                <c:pt idx="55">
                  <c:v>45.26</c:v>
                </c:pt>
                <c:pt idx="56">
                  <c:v>52.62</c:v>
                </c:pt>
                <c:pt idx="57">
                  <c:v>53.59</c:v>
                </c:pt>
                <c:pt idx="58">
                  <c:v>54.35</c:v>
                </c:pt>
                <c:pt idx="59">
                  <c:v>50.9</c:v>
                </c:pt>
                <c:pt idx="60">
                  <c:v>52.16</c:v>
                </c:pt>
                <c:pt idx="61">
                  <c:v>49.89</c:v>
                </c:pt>
                <c:pt idx="62">
                  <c:v>46.17</c:v>
                </c:pt>
                <c:pt idx="63">
                  <c:v>47.66</c:v>
                </c:pt>
                <c:pt idx="64">
                  <c:v>49.94</c:v>
                </c:pt>
                <c:pt idx="65">
                  <c:v>52.95</c:v>
                </c:pt>
                <c:pt idx="66">
                  <c:v>54.92</c:v>
                </c:pt>
                <c:pt idx="67">
                  <c:v>59.93</c:v>
                </c:pt>
                <c:pt idx="68">
                  <c:v>61.19</c:v>
                </c:pt>
                <c:pt idx="69">
                  <c:v>66.23</c:v>
                </c:pt>
                <c:pt idx="70">
                  <c:v>63.46</c:v>
                </c:pt>
                <c:pt idx="71">
                  <c:v>64.17</c:v>
                </c:pt>
                <c:pt idx="72">
                  <c:v>68.790000000000006</c:v>
                </c:pt>
                <c:pt idx="73">
                  <c:v>73.430000000000007</c:v>
                </c:pt>
                <c:pt idx="74">
                  <c:v>71.98</c:v>
                </c:pt>
                <c:pt idx="75">
                  <c:v>72.67</c:v>
                </c:pt>
                <c:pt idx="76">
                  <c:v>71.08</c:v>
                </c:pt>
                <c:pt idx="77">
                  <c:v>75.36</c:v>
                </c:pt>
                <c:pt idx="78">
                  <c:v>76.73</c:v>
                </c:pt>
                <c:pt idx="79">
                  <c:v>62.32</c:v>
                </c:pt>
                <c:pt idx="80">
                  <c:v>53.96</c:v>
                </c:pt>
                <c:pt idx="81">
                  <c:v>56.58</c:v>
                </c:pt>
                <c:pt idx="82">
                  <c:v>61.13</c:v>
                </c:pt>
                <c:pt idx="83">
                  <c:v>63.79</c:v>
                </c:pt>
                <c:pt idx="84">
                  <c:v>68.58</c:v>
                </c:pt>
                <c:pt idx="85">
                  <c:v>66.83</c:v>
                </c:pt>
                <c:pt idx="86">
                  <c:v>59.76</c:v>
                </c:pt>
                <c:pt idx="87">
                  <c:v>61.48</c:v>
                </c:pt>
                <c:pt idx="88">
                  <c:v>57.67</c:v>
                </c:pt>
                <c:pt idx="89">
                  <c:v>60.04</c:v>
                </c:pt>
                <c:pt idx="90">
                  <c:v>57.27</c:v>
                </c:pt>
                <c:pt idx="91">
                  <c:v>60.4</c:v>
                </c:pt>
                <c:pt idx="92">
                  <c:v>63.35</c:v>
                </c:pt>
                <c:pt idx="93">
                  <c:v>61.63</c:v>
                </c:pt>
                <c:pt idx="94">
                  <c:v>53.35</c:v>
                </c:pt>
                <c:pt idx="95">
                  <c:v>32.200000000000003</c:v>
                </c:pt>
                <c:pt idx="96">
                  <c:v>21.04</c:v>
                </c:pt>
                <c:pt idx="97">
                  <c:v>30.38</c:v>
                </c:pt>
                <c:pt idx="98">
                  <c:v>39.46</c:v>
                </c:pt>
                <c:pt idx="99">
                  <c:v>42.07</c:v>
                </c:pt>
                <c:pt idx="100">
                  <c:v>43.44</c:v>
                </c:pt>
                <c:pt idx="101">
                  <c:v>40.6</c:v>
                </c:pt>
                <c:pt idx="102">
                  <c:v>39.9</c:v>
                </c:pt>
                <c:pt idx="103">
                  <c:v>42.3</c:v>
                </c:pt>
                <c:pt idx="104">
                  <c:v>48.73</c:v>
                </c:pt>
                <c:pt idx="105">
                  <c:v>53.6</c:v>
                </c:pt>
                <c:pt idx="106">
                  <c:v>60.46</c:v>
                </c:pt>
                <c:pt idx="107">
                  <c:v>63.83</c:v>
                </c:pt>
                <c:pt idx="108">
                  <c:v>62.95</c:v>
                </c:pt>
                <c:pt idx="109">
                  <c:v>66.400000000000006</c:v>
                </c:pt>
                <c:pt idx="110">
                  <c:v>71.8</c:v>
                </c:pt>
                <c:pt idx="111">
                  <c:v>73.28</c:v>
                </c:pt>
                <c:pt idx="112">
                  <c:v>68.87</c:v>
                </c:pt>
                <c:pt idx="113">
                  <c:v>72.8</c:v>
                </c:pt>
                <c:pt idx="114">
                  <c:v>82.06</c:v>
                </c:pt>
                <c:pt idx="115">
                  <c:v>79.92</c:v>
                </c:pt>
                <c:pt idx="116">
                  <c:v>72.87</c:v>
                </c:pt>
                <c:pt idx="117">
                  <c:v>83.92</c:v>
                </c:pt>
                <c:pt idx="118">
                  <c:v>93.54</c:v>
                </c:pt>
                <c:pt idx="119">
                  <c:v>112.4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9D-4368-B34B-5C46EF74E9A3}"/>
            </c:ext>
          </c:extLst>
        </c:ser>
        <c:ser>
          <c:idx val="1"/>
          <c:order val="1"/>
          <c:tx>
            <c:strRef>
              <c:f>'Forecast Results'!$C$1</c:f>
              <c:strCache>
                <c:ptCount val="1"/>
                <c:pt idx="0">
                  <c:v>Forecast(Price per Barrel)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'Forecast Results'!$A$2:$A$151</c:f>
              <c:numCache>
                <c:formatCode>mmm\-yy</c:formatCode>
                <c:ptCount val="150"/>
                <c:pt idx="0">
                  <c:v>41000</c:v>
                </c:pt>
                <c:pt idx="1">
                  <c:v>41030</c:v>
                </c:pt>
                <c:pt idx="2">
                  <c:v>41061</c:v>
                </c:pt>
                <c:pt idx="3">
                  <c:v>41091</c:v>
                </c:pt>
                <c:pt idx="4">
                  <c:v>41122</c:v>
                </c:pt>
                <c:pt idx="5">
                  <c:v>41153</c:v>
                </c:pt>
                <c:pt idx="6">
                  <c:v>41183</c:v>
                </c:pt>
                <c:pt idx="7">
                  <c:v>41214</c:v>
                </c:pt>
                <c:pt idx="8">
                  <c:v>41244</c:v>
                </c:pt>
                <c:pt idx="9">
                  <c:v>41275</c:v>
                </c:pt>
                <c:pt idx="10">
                  <c:v>41306</c:v>
                </c:pt>
                <c:pt idx="11">
                  <c:v>41334</c:v>
                </c:pt>
                <c:pt idx="12">
                  <c:v>41365</c:v>
                </c:pt>
                <c:pt idx="13">
                  <c:v>41395</c:v>
                </c:pt>
                <c:pt idx="14">
                  <c:v>41426</c:v>
                </c:pt>
                <c:pt idx="15">
                  <c:v>41456</c:v>
                </c:pt>
                <c:pt idx="16">
                  <c:v>41487</c:v>
                </c:pt>
                <c:pt idx="17">
                  <c:v>41518</c:v>
                </c:pt>
                <c:pt idx="18">
                  <c:v>41548</c:v>
                </c:pt>
                <c:pt idx="19">
                  <c:v>41579</c:v>
                </c:pt>
                <c:pt idx="20">
                  <c:v>41609</c:v>
                </c:pt>
                <c:pt idx="21">
                  <c:v>41640</c:v>
                </c:pt>
                <c:pt idx="22">
                  <c:v>41671</c:v>
                </c:pt>
                <c:pt idx="23">
                  <c:v>41699</c:v>
                </c:pt>
                <c:pt idx="24">
                  <c:v>41730</c:v>
                </c:pt>
                <c:pt idx="25">
                  <c:v>41760</c:v>
                </c:pt>
                <c:pt idx="26">
                  <c:v>41791</c:v>
                </c:pt>
                <c:pt idx="27">
                  <c:v>41821</c:v>
                </c:pt>
                <c:pt idx="28">
                  <c:v>41852</c:v>
                </c:pt>
                <c:pt idx="29">
                  <c:v>41883</c:v>
                </c:pt>
                <c:pt idx="30">
                  <c:v>41913</c:v>
                </c:pt>
                <c:pt idx="31">
                  <c:v>41944</c:v>
                </c:pt>
                <c:pt idx="32">
                  <c:v>41974</c:v>
                </c:pt>
                <c:pt idx="33">
                  <c:v>42005</c:v>
                </c:pt>
                <c:pt idx="34">
                  <c:v>42036</c:v>
                </c:pt>
                <c:pt idx="35">
                  <c:v>42064</c:v>
                </c:pt>
                <c:pt idx="36">
                  <c:v>42095</c:v>
                </c:pt>
                <c:pt idx="37">
                  <c:v>42125</c:v>
                </c:pt>
                <c:pt idx="38">
                  <c:v>42156</c:v>
                </c:pt>
                <c:pt idx="39">
                  <c:v>42186</c:v>
                </c:pt>
                <c:pt idx="40">
                  <c:v>42217</c:v>
                </c:pt>
                <c:pt idx="41">
                  <c:v>42248</c:v>
                </c:pt>
                <c:pt idx="42">
                  <c:v>42278</c:v>
                </c:pt>
                <c:pt idx="43">
                  <c:v>42309</c:v>
                </c:pt>
                <c:pt idx="44">
                  <c:v>42339</c:v>
                </c:pt>
                <c:pt idx="45">
                  <c:v>42370</c:v>
                </c:pt>
                <c:pt idx="46">
                  <c:v>42401</c:v>
                </c:pt>
                <c:pt idx="47">
                  <c:v>42430</c:v>
                </c:pt>
                <c:pt idx="48">
                  <c:v>42461</c:v>
                </c:pt>
                <c:pt idx="49">
                  <c:v>42491</c:v>
                </c:pt>
                <c:pt idx="50">
                  <c:v>42522</c:v>
                </c:pt>
                <c:pt idx="51">
                  <c:v>42552</c:v>
                </c:pt>
                <c:pt idx="52">
                  <c:v>42583</c:v>
                </c:pt>
                <c:pt idx="53">
                  <c:v>42614</c:v>
                </c:pt>
                <c:pt idx="54">
                  <c:v>42644</c:v>
                </c:pt>
                <c:pt idx="55">
                  <c:v>42675</c:v>
                </c:pt>
                <c:pt idx="56">
                  <c:v>42705</c:v>
                </c:pt>
                <c:pt idx="57">
                  <c:v>42736</c:v>
                </c:pt>
                <c:pt idx="58">
                  <c:v>42767</c:v>
                </c:pt>
                <c:pt idx="59">
                  <c:v>42795</c:v>
                </c:pt>
                <c:pt idx="60">
                  <c:v>42826</c:v>
                </c:pt>
                <c:pt idx="61">
                  <c:v>42856</c:v>
                </c:pt>
                <c:pt idx="62">
                  <c:v>42887</c:v>
                </c:pt>
                <c:pt idx="63">
                  <c:v>42917</c:v>
                </c:pt>
                <c:pt idx="64">
                  <c:v>42948</c:v>
                </c:pt>
                <c:pt idx="65">
                  <c:v>42979</c:v>
                </c:pt>
                <c:pt idx="66">
                  <c:v>43009</c:v>
                </c:pt>
                <c:pt idx="67">
                  <c:v>43040</c:v>
                </c:pt>
                <c:pt idx="68">
                  <c:v>43070</c:v>
                </c:pt>
                <c:pt idx="69">
                  <c:v>43101</c:v>
                </c:pt>
                <c:pt idx="70">
                  <c:v>43132</c:v>
                </c:pt>
                <c:pt idx="71">
                  <c:v>43160</c:v>
                </c:pt>
                <c:pt idx="72">
                  <c:v>43191</c:v>
                </c:pt>
                <c:pt idx="73">
                  <c:v>43221</c:v>
                </c:pt>
                <c:pt idx="74">
                  <c:v>43252</c:v>
                </c:pt>
                <c:pt idx="75">
                  <c:v>43282</c:v>
                </c:pt>
                <c:pt idx="76">
                  <c:v>43313</c:v>
                </c:pt>
                <c:pt idx="77">
                  <c:v>43344</c:v>
                </c:pt>
                <c:pt idx="78">
                  <c:v>43374</c:v>
                </c:pt>
                <c:pt idx="79">
                  <c:v>43405</c:v>
                </c:pt>
                <c:pt idx="80">
                  <c:v>43435</c:v>
                </c:pt>
                <c:pt idx="81">
                  <c:v>43466</c:v>
                </c:pt>
                <c:pt idx="82">
                  <c:v>43497</c:v>
                </c:pt>
                <c:pt idx="83">
                  <c:v>43525</c:v>
                </c:pt>
                <c:pt idx="84">
                  <c:v>43556</c:v>
                </c:pt>
                <c:pt idx="85">
                  <c:v>43586</c:v>
                </c:pt>
                <c:pt idx="86">
                  <c:v>43617</c:v>
                </c:pt>
                <c:pt idx="87">
                  <c:v>43647</c:v>
                </c:pt>
                <c:pt idx="88">
                  <c:v>43678</c:v>
                </c:pt>
                <c:pt idx="89">
                  <c:v>43709</c:v>
                </c:pt>
                <c:pt idx="90">
                  <c:v>43739</c:v>
                </c:pt>
                <c:pt idx="91">
                  <c:v>43770</c:v>
                </c:pt>
                <c:pt idx="92">
                  <c:v>43800</c:v>
                </c:pt>
                <c:pt idx="93">
                  <c:v>43831</c:v>
                </c:pt>
                <c:pt idx="94">
                  <c:v>43862</c:v>
                </c:pt>
                <c:pt idx="95">
                  <c:v>43891</c:v>
                </c:pt>
                <c:pt idx="96">
                  <c:v>43922</c:v>
                </c:pt>
                <c:pt idx="97">
                  <c:v>43952</c:v>
                </c:pt>
                <c:pt idx="98">
                  <c:v>43983</c:v>
                </c:pt>
                <c:pt idx="99">
                  <c:v>44013</c:v>
                </c:pt>
                <c:pt idx="100">
                  <c:v>44044</c:v>
                </c:pt>
                <c:pt idx="101">
                  <c:v>44075</c:v>
                </c:pt>
                <c:pt idx="102">
                  <c:v>44105</c:v>
                </c:pt>
                <c:pt idx="103">
                  <c:v>44136</c:v>
                </c:pt>
                <c:pt idx="104">
                  <c:v>44166</c:v>
                </c:pt>
                <c:pt idx="105">
                  <c:v>44197</c:v>
                </c:pt>
                <c:pt idx="106">
                  <c:v>44228</c:v>
                </c:pt>
                <c:pt idx="107">
                  <c:v>44256</c:v>
                </c:pt>
                <c:pt idx="108">
                  <c:v>44287</c:v>
                </c:pt>
                <c:pt idx="109">
                  <c:v>44317</c:v>
                </c:pt>
                <c:pt idx="110">
                  <c:v>44348</c:v>
                </c:pt>
                <c:pt idx="111">
                  <c:v>44378</c:v>
                </c:pt>
                <c:pt idx="112">
                  <c:v>44409</c:v>
                </c:pt>
                <c:pt idx="113">
                  <c:v>44440</c:v>
                </c:pt>
                <c:pt idx="114">
                  <c:v>44470</c:v>
                </c:pt>
                <c:pt idx="115">
                  <c:v>44501</c:v>
                </c:pt>
                <c:pt idx="116">
                  <c:v>44531</c:v>
                </c:pt>
                <c:pt idx="117">
                  <c:v>44562</c:v>
                </c:pt>
                <c:pt idx="118">
                  <c:v>44593</c:v>
                </c:pt>
                <c:pt idx="119">
                  <c:v>44621</c:v>
                </c:pt>
                <c:pt idx="120">
                  <c:v>44652</c:v>
                </c:pt>
                <c:pt idx="121">
                  <c:v>44682</c:v>
                </c:pt>
                <c:pt idx="122">
                  <c:v>44713</c:v>
                </c:pt>
                <c:pt idx="123">
                  <c:v>44743</c:v>
                </c:pt>
                <c:pt idx="124">
                  <c:v>44774</c:v>
                </c:pt>
                <c:pt idx="125">
                  <c:v>44805</c:v>
                </c:pt>
                <c:pt idx="126">
                  <c:v>44835</c:v>
                </c:pt>
                <c:pt idx="127">
                  <c:v>44866</c:v>
                </c:pt>
                <c:pt idx="128">
                  <c:v>44896</c:v>
                </c:pt>
                <c:pt idx="129">
                  <c:v>44927</c:v>
                </c:pt>
                <c:pt idx="130">
                  <c:v>44958</c:v>
                </c:pt>
                <c:pt idx="131">
                  <c:v>44986</c:v>
                </c:pt>
                <c:pt idx="132">
                  <c:v>45017</c:v>
                </c:pt>
                <c:pt idx="133">
                  <c:v>45047</c:v>
                </c:pt>
                <c:pt idx="134">
                  <c:v>45078</c:v>
                </c:pt>
                <c:pt idx="135">
                  <c:v>45108</c:v>
                </c:pt>
                <c:pt idx="136">
                  <c:v>45139</c:v>
                </c:pt>
                <c:pt idx="137">
                  <c:v>45170</c:v>
                </c:pt>
                <c:pt idx="138">
                  <c:v>45200</c:v>
                </c:pt>
                <c:pt idx="139">
                  <c:v>45231</c:v>
                </c:pt>
                <c:pt idx="140">
                  <c:v>45261</c:v>
                </c:pt>
                <c:pt idx="141">
                  <c:v>45292</c:v>
                </c:pt>
                <c:pt idx="142">
                  <c:v>45323</c:v>
                </c:pt>
                <c:pt idx="143">
                  <c:v>45352</c:v>
                </c:pt>
                <c:pt idx="144">
                  <c:v>45383</c:v>
                </c:pt>
                <c:pt idx="145">
                  <c:v>45413</c:v>
                </c:pt>
                <c:pt idx="146">
                  <c:v>45444</c:v>
                </c:pt>
                <c:pt idx="147">
                  <c:v>45474</c:v>
                </c:pt>
                <c:pt idx="148">
                  <c:v>45505</c:v>
                </c:pt>
                <c:pt idx="149">
                  <c:v>45536</c:v>
                </c:pt>
              </c:numCache>
            </c:numRef>
          </c:cat>
          <c:val>
            <c:numRef>
              <c:f>'Forecast Results'!$C$2:$C$151</c:f>
              <c:numCache>
                <c:formatCode>General</c:formatCode>
                <c:ptCount val="150"/>
                <c:pt idx="119" formatCode="_(&quot;$&quot;* #,##0.00_);_(&quot;$&quot;* \(#,##0.00\);_(&quot;$&quot;* &quot;-&quot;??_);_(@_)">
                  <c:v>112.4</c:v>
                </c:pt>
                <c:pt idx="120" formatCode="_(&quot;$&quot;* #,##0.00_);_(&quot;$&quot;* \(#,##0.00\);_(&quot;$&quot;* &quot;-&quot;??_);_(@_)">
                  <c:v>87.10759611984264</c:v>
                </c:pt>
                <c:pt idx="121" formatCode="_(&quot;$&quot;* #,##0.00_);_(&quot;$&quot;* \(#,##0.00\);_(&quot;$&quot;* &quot;-&quot;??_);_(@_)">
                  <c:v>86.857693557132308</c:v>
                </c:pt>
                <c:pt idx="122" formatCode="_(&quot;$&quot;* #,##0.00_);_(&quot;$&quot;* \(#,##0.00\);_(&quot;$&quot;* &quot;-&quot;??_);_(@_)">
                  <c:v>86.60779099442199</c:v>
                </c:pt>
                <c:pt idx="123" formatCode="_(&quot;$&quot;* #,##0.00_);_(&quot;$&quot;* \(#,##0.00\);_(&quot;$&quot;* &quot;-&quot;??_);_(@_)">
                  <c:v>86.357888431711658</c:v>
                </c:pt>
                <c:pt idx="124" formatCode="_(&quot;$&quot;* #,##0.00_);_(&quot;$&quot;* \(#,##0.00\);_(&quot;$&quot;* &quot;-&quot;??_);_(@_)">
                  <c:v>86.107985869001325</c:v>
                </c:pt>
                <c:pt idx="125" formatCode="_(&quot;$&quot;* #,##0.00_);_(&quot;$&quot;* \(#,##0.00\);_(&quot;$&quot;* &quot;-&quot;??_);_(@_)">
                  <c:v>85.858083306290993</c:v>
                </c:pt>
                <c:pt idx="126" formatCode="_(&quot;$&quot;* #,##0.00_);_(&quot;$&quot;* \(#,##0.00\);_(&quot;$&quot;* &quot;-&quot;??_);_(@_)">
                  <c:v>85.608180743580675</c:v>
                </c:pt>
                <c:pt idx="127" formatCode="_(&quot;$&quot;* #,##0.00_);_(&quot;$&quot;* \(#,##0.00\);_(&quot;$&quot;* &quot;-&quot;??_);_(@_)">
                  <c:v>85.358278180870343</c:v>
                </c:pt>
                <c:pt idx="128" formatCode="_(&quot;$&quot;* #,##0.00_);_(&quot;$&quot;* \(#,##0.00\);_(&quot;$&quot;* &quot;-&quot;??_);_(@_)">
                  <c:v>85.108375618160011</c:v>
                </c:pt>
                <c:pt idx="129" formatCode="_(&quot;$&quot;* #,##0.00_);_(&quot;$&quot;* \(#,##0.00\);_(&quot;$&quot;* &quot;-&quot;??_);_(@_)">
                  <c:v>84.858473055449679</c:v>
                </c:pt>
                <c:pt idx="130" formatCode="_(&quot;$&quot;* #,##0.00_);_(&quot;$&quot;* \(#,##0.00\);_(&quot;$&quot;* &quot;-&quot;??_);_(@_)">
                  <c:v>84.608570492739346</c:v>
                </c:pt>
                <c:pt idx="131" formatCode="_(&quot;$&quot;* #,##0.00_);_(&quot;$&quot;* \(#,##0.00\);_(&quot;$&quot;* &quot;-&quot;??_);_(@_)">
                  <c:v>84.358667930029029</c:v>
                </c:pt>
                <c:pt idx="132" formatCode="_(&quot;$&quot;* #,##0.00_);_(&quot;$&quot;* \(#,##0.00\);_(&quot;$&quot;* &quot;-&quot;??_);_(@_)">
                  <c:v>84.108765367318696</c:v>
                </c:pt>
                <c:pt idx="133" formatCode="_(&quot;$&quot;* #,##0.00_);_(&quot;$&quot;* \(#,##0.00\);_(&quot;$&quot;* &quot;-&quot;??_);_(@_)">
                  <c:v>83.858862804608364</c:v>
                </c:pt>
                <c:pt idx="134" formatCode="_(&quot;$&quot;* #,##0.00_);_(&quot;$&quot;* \(#,##0.00\);_(&quot;$&quot;* &quot;-&quot;??_);_(@_)">
                  <c:v>83.608960241898032</c:v>
                </c:pt>
                <c:pt idx="135" formatCode="_(&quot;$&quot;* #,##0.00_);_(&quot;$&quot;* \(#,##0.00\);_(&quot;$&quot;* &quot;-&quot;??_);_(@_)">
                  <c:v>83.359057679187714</c:v>
                </c:pt>
                <c:pt idx="136" formatCode="_(&quot;$&quot;* #,##0.00_);_(&quot;$&quot;* \(#,##0.00\);_(&quot;$&quot;* &quot;-&quot;??_);_(@_)">
                  <c:v>83.109155116477382</c:v>
                </c:pt>
                <c:pt idx="137" formatCode="_(&quot;$&quot;* #,##0.00_);_(&quot;$&quot;* \(#,##0.00\);_(&quot;$&quot;* &quot;-&quot;??_);_(@_)">
                  <c:v>82.85925255376705</c:v>
                </c:pt>
                <c:pt idx="138" formatCode="_(&quot;$&quot;* #,##0.00_);_(&quot;$&quot;* \(#,##0.00\);_(&quot;$&quot;* &quot;-&quot;??_);_(@_)">
                  <c:v>82.609349991056717</c:v>
                </c:pt>
                <c:pt idx="139" formatCode="_(&quot;$&quot;* #,##0.00_);_(&quot;$&quot;* \(#,##0.00\);_(&quot;$&quot;* &quot;-&quot;??_);_(@_)">
                  <c:v>82.359447428346385</c:v>
                </c:pt>
                <c:pt idx="140" formatCode="_(&quot;$&quot;* #,##0.00_);_(&quot;$&quot;* \(#,##0.00\);_(&quot;$&quot;* &quot;-&quot;??_);_(@_)">
                  <c:v>82.109544865636067</c:v>
                </c:pt>
                <c:pt idx="141" formatCode="_(&quot;$&quot;* #,##0.00_);_(&quot;$&quot;* \(#,##0.00\);_(&quot;$&quot;* &quot;-&quot;??_);_(@_)">
                  <c:v>81.859642302925735</c:v>
                </c:pt>
                <c:pt idx="142" formatCode="_(&quot;$&quot;* #,##0.00_);_(&quot;$&quot;* \(#,##0.00\);_(&quot;$&quot;* &quot;-&quot;??_);_(@_)">
                  <c:v>81.609739740215403</c:v>
                </c:pt>
                <c:pt idx="143" formatCode="_(&quot;$&quot;* #,##0.00_);_(&quot;$&quot;* \(#,##0.00\);_(&quot;$&quot;* &quot;-&quot;??_);_(@_)">
                  <c:v>81.359837177505071</c:v>
                </c:pt>
                <c:pt idx="144" formatCode="_(&quot;$&quot;* #,##0.00_);_(&quot;$&quot;* \(#,##0.00\);_(&quot;$&quot;* &quot;-&quot;??_);_(@_)">
                  <c:v>81.109934614794753</c:v>
                </c:pt>
                <c:pt idx="145" formatCode="_(&quot;$&quot;* #,##0.00_);_(&quot;$&quot;* \(#,##0.00\);_(&quot;$&quot;* &quot;-&quot;??_);_(@_)">
                  <c:v>80.860032052084421</c:v>
                </c:pt>
                <c:pt idx="146" formatCode="_(&quot;$&quot;* #,##0.00_);_(&quot;$&quot;* \(#,##0.00\);_(&quot;$&quot;* &quot;-&quot;??_);_(@_)">
                  <c:v>80.610129489374089</c:v>
                </c:pt>
                <c:pt idx="147" formatCode="_(&quot;$&quot;* #,##0.00_);_(&quot;$&quot;* \(#,##0.00\);_(&quot;$&quot;* &quot;-&quot;??_);_(@_)">
                  <c:v>80.360226926663756</c:v>
                </c:pt>
                <c:pt idx="148" formatCode="_(&quot;$&quot;* #,##0.00_);_(&quot;$&quot;* \(#,##0.00\);_(&quot;$&quot;* &quot;-&quot;??_);_(@_)">
                  <c:v>80.110324363953424</c:v>
                </c:pt>
                <c:pt idx="149" formatCode="_(&quot;$&quot;* #,##0.00_);_(&quot;$&quot;* \(#,##0.00\);_(&quot;$&quot;* &quot;-&quot;??_);_(@_)">
                  <c:v>79.860421801243106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9D-4368-B34B-5C46EF74E9A3}"/>
            </c:ext>
          </c:extLst>
        </c:ser>
        <c:ser>
          <c:idx val="2"/>
          <c:order val="2"/>
          <c:tx>
            <c:strRef>
              <c:f>'Forecast Results'!$D$1</c:f>
              <c:strCache>
                <c:ptCount val="1"/>
                <c:pt idx="0">
                  <c:v>Lower Confidence Bound(Price per Barrel)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'Forecast Results'!$A$2:$A$151</c:f>
              <c:numCache>
                <c:formatCode>mmm\-yy</c:formatCode>
                <c:ptCount val="150"/>
                <c:pt idx="0">
                  <c:v>41000</c:v>
                </c:pt>
                <c:pt idx="1">
                  <c:v>41030</c:v>
                </c:pt>
                <c:pt idx="2">
                  <c:v>41061</c:v>
                </c:pt>
                <c:pt idx="3">
                  <c:v>41091</c:v>
                </c:pt>
                <c:pt idx="4">
                  <c:v>41122</c:v>
                </c:pt>
                <c:pt idx="5">
                  <c:v>41153</c:v>
                </c:pt>
                <c:pt idx="6">
                  <c:v>41183</c:v>
                </c:pt>
                <c:pt idx="7">
                  <c:v>41214</c:v>
                </c:pt>
                <c:pt idx="8">
                  <c:v>41244</c:v>
                </c:pt>
                <c:pt idx="9">
                  <c:v>41275</c:v>
                </c:pt>
                <c:pt idx="10">
                  <c:v>41306</c:v>
                </c:pt>
                <c:pt idx="11">
                  <c:v>41334</c:v>
                </c:pt>
                <c:pt idx="12">
                  <c:v>41365</c:v>
                </c:pt>
                <c:pt idx="13">
                  <c:v>41395</c:v>
                </c:pt>
                <c:pt idx="14">
                  <c:v>41426</c:v>
                </c:pt>
                <c:pt idx="15">
                  <c:v>41456</c:v>
                </c:pt>
                <c:pt idx="16">
                  <c:v>41487</c:v>
                </c:pt>
                <c:pt idx="17">
                  <c:v>41518</c:v>
                </c:pt>
                <c:pt idx="18">
                  <c:v>41548</c:v>
                </c:pt>
                <c:pt idx="19">
                  <c:v>41579</c:v>
                </c:pt>
                <c:pt idx="20">
                  <c:v>41609</c:v>
                </c:pt>
                <c:pt idx="21">
                  <c:v>41640</c:v>
                </c:pt>
                <c:pt idx="22">
                  <c:v>41671</c:v>
                </c:pt>
                <c:pt idx="23">
                  <c:v>41699</c:v>
                </c:pt>
                <c:pt idx="24">
                  <c:v>41730</c:v>
                </c:pt>
                <c:pt idx="25">
                  <c:v>41760</c:v>
                </c:pt>
                <c:pt idx="26">
                  <c:v>41791</c:v>
                </c:pt>
                <c:pt idx="27">
                  <c:v>41821</c:v>
                </c:pt>
                <c:pt idx="28">
                  <c:v>41852</c:v>
                </c:pt>
                <c:pt idx="29">
                  <c:v>41883</c:v>
                </c:pt>
                <c:pt idx="30">
                  <c:v>41913</c:v>
                </c:pt>
                <c:pt idx="31">
                  <c:v>41944</c:v>
                </c:pt>
                <c:pt idx="32">
                  <c:v>41974</c:v>
                </c:pt>
                <c:pt idx="33">
                  <c:v>42005</c:v>
                </c:pt>
                <c:pt idx="34">
                  <c:v>42036</c:v>
                </c:pt>
                <c:pt idx="35">
                  <c:v>42064</c:v>
                </c:pt>
                <c:pt idx="36">
                  <c:v>42095</c:v>
                </c:pt>
                <c:pt idx="37">
                  <c:v>42125</c:v>
                </c:pt>
                <c:pt idx="38">
                  <c:v>42156</c:v>
                </c:pt>
                <c:pt idx="39">
                  <c:v>42186</c:v>
                </c:pt>
                <c:pt idx="40">
                  <c:v>42217</c:v>
                </c:pt>
                <c:pt idx="41">
                  <c:v>42248</c:v>
                </c:pt>
                <c:pt idx="42">
                  <c:v>42278</c:v>
                </c:pt>
                <c:pt idx="43">
                  <c:v>42309</c:v>
                </c:pt>
                <c:pt idx="44">
                  <c:v>42339</c:v>
                </c:pt>
                <c:pt idx="45">
                  <c:v>42370</c:v>
                </c:pt>
                <c:pt idx="46">
                  <c:v>42401</c:v>
                </c:pt>
                <c:pt idx="47">
                  <c:v>42430</c:v>
                </c:pt>
                <c:pt idx="48">
                  <c:v>42461</c:v>
                </c:pt>
                <c:pt idx="49">
                  <c:v>42491</c:v>
                </c:pt>
                <c:pt idx="50">
                  <c:v>42522</c:v>
                </c:pt>
                <c:pt idx="51">
                  <c:v>42552</c:v>
                </c:pt>
                <c:pt idx="52">
                  <c:v>42583</c:v>
                </c:pt>
                <c:pt idx="53">
                  <c:v>42614</c:v>
                </c:pt>
                <c:pt idx="54">
                  <c:v>42644</c:v>
                </c:pt>
                <c:pt idx="55">
                  <c:v>42675</c:v>
                </c:pt>
                <c:pt idx="56">
                  <c:v>42705</c:v>
                </c:pt>
                <c:pt idx="57">
                  <c:v>42736</c:v>
                </c:pt>
                <c:pt idx="58">
                  <c:v>42767</c:v>
                </c:pt>
                <c:pt idx="59">
                  <c:v>42795</c:v>
                </c:pt>
                <c:pt idx="60">
                  <c:v>42826</c:v>
                </c:pt>
                <c:pt idx="61">
                  <c:v>42856</c:v>
                </c:pt>
                <c:pt idx="62">
                  <c:v>42887</c:v>
                </c:pt>
                <c:pt idx="63">
                  <c:v>42917</c:v>
                </c:pt>
                <c:pt idx="64">
                  <c:v>42948</c:v>
                </c:pt>
                <c:pt idx="65">
                  <c:v>42979</c:v>
                </c:pt>
                <c:pt idx="66">
                  <c:v>43009</c:v>
                </c:pt>
                <c:pt idx="67">
                  <c:v>43040</c:v>
                </c:pt>
                <c:pt idx="68">
                  <c:v>43070</c:v>
                </c:pt>
                <c:pt idx="69">
                  <c:v>43101</c:v>
                </c:pt>
                <c:pt idx="70">
                  <c:v>43132</c:v>
                </c:pt>
                <c:pt idx="71">
                  <c:v>43160</c:v>
                </c:pt>
                <c:pt idx="72">
                  <c:v>43191</c:v>
                </c:pt>
                <c:pt idx="73">
                  <c:v>43221</c:v>
                </c:pt>
                <c:pt idx="74">
                  <c:v>43252</c:v>
                </c:pt>
                <c:pt idx="75">
                  <c:v>43282</c:v>
                </c:pt>
                <c:pt idx="76">
                  <c:v>43313</c:v>
                </c:pt>
                <c:pt idx="77">
                  <c:v>43344</c:v>
                </c:pt>
                <c:pt idx="78">
                  <c:v>43374</c:v>
                </c:pt>
                <c:pt idx="79">
                  <c:v>43405</c:v>
                </c:pt>
                <c:pt idx="80">
                  <c:v>43435</c:v>
                </c:pt>
                <c:pt idx="81">
                  <c:v>43466</c:v>
                </c:pt>
                <c:pt idx="82">
                  <c:v>43497</c:v>
                </c:pt>
                <c:pt idx="83">
                  <c:v>43525</c:v>
                </c:pt>
                <c:pt idx="84">
                  <c:v>43556</c:v>
                </c:pt>
                <c:pt idx="85">
                  <c:v>43586</c:v>
                </c:pt>
                <c:pt idx="86">
                  <c:v>43617</c:v>
                </c:pt>
                <c:pt idx="87">
                  <c:v>43647</c:v>
                </c:pt>
                <c:pt idx="88">
                  <c:v>43678</c:v>
                </c:pt>
                <c:pt idx="89">
                  <c:v>43709</c:v>
                </c:pt>
                <c:pt idx="90">
                  <c:v>43739</c:v>
                </c:pt>
                <c:pt idx="91">
                  <c:v>43770</c:v>
                </c:pt>
                <c:pt idx="92">
                  <c:v>43800</c:v>
                </c:pt>
                <c:pt idx="93">
                  <c:v>43831</c:v>
                </c:pt>
                <c:pt idx="94">
                  <c:v>43862</c:v>
                </c:pt>
                <c:pt idx="95">
                  <c:v>43891</c:v>
                </c:pt>
                <c:pt idx="96">
                  <c:v>43922</c:v>
                </c:pt>
                <c:pt idx="97">
                  <c:v>43952</c:v>
                </c:pt>
                <c:pt idx="98">
                  <c:v>43983</c:v>
                </c:pt>
                <c:pt idx="99">
                  <c:v>44013</c:v>
                </c:pt>
                <c:pt idx="100">
                  <c:v>44044</c:v>
                </c:pt>
                <c:pt idx="101">
                  <c:v>44075</c:v>
                </c:pt>
                <c:pt idx="102">
                  <c:v>44105</c:v>
                </c:pt>
                <c:pt idx="103">
                  <c:v>44136</c:v>
                </c:pt>
                <c:pt idx="104">
                  <c:v>44166</c:v>
                </c:pt>
                <c:pt idx="105">
                  <c:v>44197</c:v>
                </c:pt>
                <c:pt idx="106">
                  <c:v>44228</c:v>
                </c:pt>
                <c:pt idx="107">
                  <c:v>44256</c:v>
                </c:pt>
                <c:pt idx="108">
                  <c:v>44287</c:v>
                </c:pt>
                <c:pt idx="109">
                  <c:v>44317</c:v>
                </c:pt>
                <c:pt idx="110">
                  <c:v>44348</c:v>
                </c:pt>
                <c:pt idx="111">
                  <c:v>44378</c:v>
                </c:pt>
                <c:pt idx="112">
                  <c:v>44409</c:v>
                </c:pt>
                <c:pt idx="113">
                  <c:v>44440</c:v>
                </c:pt>
                <c:pt idx="114">
                  <c:v>44470</c:v>
                </c:pt>
                <c:pt idx="115">
                  <c:v>44501</c:v>
                </c:pt>
                <c:pt idx="116">
                  <c:v>44531</c:v>
                </c:pt>
                <c:pt idx="117">
                  <c:v>44562</c:v>
                </c:pt>
                <c:pt idx="118">
                  <c:v>44593</c:v>
                </c:pt>
                <c:pt idx="119">
                  <c:v>44621</c:v>
                </c:pt>
                <c:pt idx="120">
                  <c:v>44652</c:v>
                </c:pt>
                <c:pt idx="121">
                  <c:v>44682</c:v>
                </c:pt>
                <c:pt idx="122">
                  <c:v>44713</c:v>
                </c:pt>
                <c:pt idx="123">
                  <c:v>44743</c:v>
                </c:pt>
                <c:pt idx="124">
                  <c:v>44774</c:v>
                </c:pt>
                <c:pt idx="125">
                  <c:v>44805</c:v>
                </c:pt>
                <c:pt idx="126">
                  <c:v>44835</c:v>
                </c:pt>
                <c:pt idx="127">
                  <c:v>44866</c:v>
                </c:pt>
                <c:pt idx="128">
                  <c:v>44896</c:v>
                </c:pt>
                <c:pt idx="129">
                  <c:v>44927</c:v>
                </c:pt>
                <c:pt idx="130">
                  <c:v>44958</c:v>
                </c:pt>
                <c:pt idx="131">
                  <c:v>44986</c:v>
                </c:pt>
                <c:pt idx="132">
                  <c:v>45017</c:v>
                </c:pt>
                <c:pt idx="133">
                  <c:v>45047</c:v>
                </c:pt>
                <c:pt idx="134">
                  <c:v>45078</c:v>
                </c:pt>
                <c:pt idx="135">
                  <c:v>45108</c:v>
                </c:pt>
                <c:pt idx="136">
                  <c:v>45139</c:v>
                </c:pt>
                <c:pt idx="137">
                  <c:v>45170</c:v>
                </c:pt>
                <c:pt idx="138">
                  <c:v>45200</c:v>
                </c:pt>
                <c:pt idx="139">
                  <c:v>45231</c:v>
                </c:pt>
                <c:pt idx="140">
                  <c:v>45261</c:v>
                </c:pt>
                <c:pt idx="141">
                  <c:v>45292</c:v>
                </c:pt>
                <c:pt idx="142">
                  <c:v>45323</c:v>
                </c:pt>
                <c:pt idx="143">
                  <c:v>45352</c:v>
                </c:pt>
                <c:pt idx="144">
                  <c:v>45383</c:v>
                </c:pt>
                <c:pt idx="145">
                  <c:v>45413</c:v>
                </c:pt>
                <c:pt idx="146">
                  <c:v>45444</c:v>
                </c:pt>
                <c:pt idx="147">
                  <c:v>45474</c:v>
                </c:pt>
                <c:pt idx="148">
                  <c:v>45505</c:v>
                </c:pt>
                <c:pt idx="149">
                  <c:v>45536</c:v>
                </c:pt>
              </c:numCache>
            </c:numRef>
          </c:cat>
          <c:val>
            <c:numRef>
              <c:f>'Forecast Results'!$D$2:$D$151</c:f>
            </c:numRef>
          </c:val>
          <c:smooth val="0"/>
          <c:extLst>
            <c:ext xmlns:c16="http://schemas.microsoft.com/office/drawing/2014/chart" uri="{C3380CC4-5D6E-409C-BE32-E72D297353CC}">
              <c16:uniqueId val="{00000002-429D-4368-B34B-5C46EF74E9A3}"/>
            </c:ext>
          </c:extLst>
        </c:ser>
        <c:ser>
          <c:idx val="3"/>
          <c:order val="3"/>
          <c:tx>
            <c:strRef>
              <c:f>'Forecast Results'!$E$1</c:f>
              <c:strCache>
                <c:ptCount val="1"/>
                <c:pt idx="0">
                  <c:v>Upper Confidence Bound(Price per Barrel)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'Forecast Results'!$A$2:$A$151</c:f>
              <c:numCache>
                <c:formatCode>mmm\-yy</c:formatCode>
                <c:ptCount val="150"/>
                <c:pt idx="0">
                  <c:v>41000</c:v>
                </c:pt>
                <c:pt idx="1">
                  <c:v>41030</c:v>
                </c:pt>
                <c:pt idx="2">
                  <c:v>41061</c:v>
                </c:pt>
                <c:pt idx="3">
                  <c:v>41091</c:v>
                </c:pt>
                <c:pt idx="4">
                  <c:v>41122</c:v>
                </c:pt>
                <c:pt idx="5">
                  <c:v>41153</c:v>
                </c:pt>
                <c:pt idx="6">
                  <c:v>41183</c:v>
                </c:pt>
                <c:pt idx="7">
                  <c:v>41214</c:v>
                </c:pt>
                <c:pt idx="8">
                  <c:v>41244</c:v>
                </c:pt>
                <c:pt idx="9">
                  <c:v>41275</c:v>
                </c:pt>
                <c:pt idx="10">
                  <c:v>41306</c:v>
                </c:pt>
                <c:pt idx="11">
                  <c:v>41334</c:v>
                </c:pt>
                <c:pt idx="12">
                  <c:v>41365</c:v>
                </c:pt>
                <c:pt idx="13">
                  <c:v>41395</c:v>
                </c:pt>
                <c:pt idx="14">
                  <c:v>41426</c:v>
                </c:pt>
                <c:pt idx="15">
                  <c:v>41456</c:v>
                </c:pt>
                <c:pt idx="16">
                  <c:v>41487</c:v>
                </c:pt>
                <c:pt idx="17">
                  <c:v>41518</c:v>
                </c:pt>
                <c:pt idx="18">
                  <c:v>41548</c:v>
                </c:pt>
                <c:pt idx="19">
                  <c:v>41579</c:v>
                </c:pt>
                <c:pt idx="20">
                  <c:v>41609</c:v>
                </c:pt>
                <c:pt idx="21">
                  <c:v>41640</c:v>
                </c:pt>
                <c:pt idx="22">
                  <c:v>41671</c:v>
                </c:pt>
                <c:pt idx="23">
                  <c:v>41699</c:v>
                </c:pt>
                <c:pt idx="24">
                  <c:v>41730</c:v>
                </c:pt>
                <c:pt idx="25">
                  <c:v>41760</c:v>
                </c:pt>
                <c:pt idx="26">
                  <c:v>41791</c:v>
                </c:pt>
                <c:pt idx="27">
                  <c:v>41821</c:v>
                </c:pt>
                <c:pt idx="28">
                  <c:v>41852</c:v>
                </c:pt>
                <c:pt idx="29">
                  <c:v>41883</c:v>
                </c:pt>
                <c:pt idx="30">
                  <c:v>41913</c:v>
                </c:pt>
                <c:pt idx="31">
                  <c:v>41944</c:v>
                </c:pt>
                <c:pt idx="32">
                  <c:v>41974</c:v>
                </c:pt>
                <c:pt idx="33">
                  <c:v>42005</c:v>
                </c:pt>
                <c:pt idx="34">
                  <c:v>42036</c:v>
                </c:pt>
                <c:pt idx="35">
                  <c:v>42064</c:v>
                </c:pt>
                <c:pt idx="36">
                  <c:v>42095</c:v>
                </c:pt>
                <c:pt idx="37">
                  <c:v>42125</c:v>
                </c:pt>
                <c:pt idx="38">
                  <c:v>42156</c:v>
                </c:pt>
                <c:pt idx="39">
                  <c:v>42186</c:v>
                </c:pt>
                <c:pt idx="40">
                  <c:v>42217</c:v>
                </c:pt>
                <c:pt idx="41">
                  <c:v>42248</c:v>
                </c:pt>
                <c:pt idx="42">
                  <c:v>42278</c:v>
                </c:pt>
                <c:pt idx="43">
                  <c:v>42309</c:v>
                </c:pt>
                <c:pt idx="44">
                  <c:v>42339</c:v>
                </c:pt>
                <c:pt idx="45">
                  <c:v>42370</c:v>
                </c:pt>
                <c:pt idx="46">
                  <c:v>42401</c:v>
                </c:pt>
                <c:pt idx="47">
                  <c:v>42430</c:v>
                </c:pt>
                <c:pt idx="48">
                  <c:v>42461</c:v>
                </c:pt>
                <c:pt idx="49">
                  <c:v>42491</c:v>
                </c:pt>
                <c:pt idx="50">
                  <c:v>42522</c:v>
                </c:pt>
                <c:pt idx="51">
                  <c:v>42552</c:v>
                </c:pt>
                <c:pt idx="52">
                  <c:v>42583</c:v>
                </c:pt>
                <c:pt idx="53">
                  <c:v>42614</c:v>
                </c:pt>
                <c:pt idx="54">
                  <c:v>42644</c:v>
                </c:pt>
                <c:pt idx="55">
                  <c:v>42675</c:v>
                </c:pt>
                <c:pt idx="56">
                  <c:v>42705</c:v>
                </c:pt>
                <c:pt idx="57">
                  <c:v>42736</c:v>
                </c:pt>
                <c:pt idx="58">
                  <c:v>42767</c:v>
                </c:pt>
                <c:pt idx="59">
                  <c:v>42795</c:v>
                </c:pt>
                <c:pt idx="60">
                  <c:v>42826</c:v>
                </c:pt>
                <c:pt idx="61">
                  <c:v>42856</c:v>
                </c:pt>
                <c:pt idx="62">
                  <c:v>42887</c:v>
                </c:pt>
                <c:pt idx="63">
                  <c:v>42917</c:v>
                </c:pt>
                <c:pt idx="64">
                  <c:v>42948</c:v>
                </c:pt>
                <c:pt idx="65">
                  <c:v>42979</c:v>
                </c:pt>
                <c:pt idx="66">
                  <c:v>43009</c:v>
                </c:pt>
                <c:pt idx="67">
                  <c:v>43040</c:v>
                </c:pt>
                <c:pt idx="68">
                  <c:v>43070</c:v>
                </c:pt>
                <c:pt idx="69">
                  <c:v>43101</c:v>
                </c:pt>
                <c:pt idx="70">
                  <c:v>43132</c:v>
                </c:pt>
                <c:pt idx="71">
                  <c:v>43160</c:v>
                </c:pt>
                <c:pt idx="72">
                  <c:v>43191</c:v>
                </c:pt>
                <c:pt idx="73">
                  <c:v>43221</c:v>
                </c:pt>
                <c:pt idx="74">
                  <c:v>43252</c:v>
                </c:pt>
                <c:pt idx="75">
                  <c:v>43282</c:v>
                </c:pt>
                <c:pt idx="76">
                  <c:v>43313</c:v>
                </c:pt>
                <c:pt idx="77">
                  <c:v>43344</c:v>
                </c:pt>
                <c:pt idx="78">
                  <c:v>43374</c:v>
                </c:pt>
                <c:pt idx="79">
                  <c:v>43405</c:v>
                </c:pt>
                <c:pt idx="80">
                  <c:v>43435</c:v>
                </c:pt>
                <c:pt idx="81">
                  <c:v>43466</c:v>
                </c:pt>
                <c:pt idx="82">
                  <c:v>43497</c:v>
                </c:pt>
                <c:pt idx="83">
                  <c:v>43525</c:v>
                </c:pt>
                <c:pt idx="84">
                  <c:v>43556</c:v>
                </c:pt>
                <c:pt idx="85">
                  <c:v>43586</c:v>
                </c:pt>
                <c:pt idx="86">
                  <c:v>43617</c:v>
                </c:pt>
                <c:pt idx="87">
                  <c:v>43647</c:v>
                </c:pt>
                <c:pt idx="88">
                  <c:v>43678</c:v>
                </c:pt>
                <c:pt idx="89">
                  <c:v>43709</c:v>
                </c:pt>
                <c:pt idx="90">
                  <c:v>43739</c:v>
                </c:pt>
                <c:pt idx="91">
                  <c:v>43770</c:v>
                </c:pt>
                <c:pt idx="92">
                  <c:v>43800</c:v>
                </c:pt>
                <c:pt idx="93">
                  <c:v>43831</c:v>
                </c:pt>
                <c:pt idx="94">
                  <c:v>43862</c:v>
                </c:pt>
                <c:pt idx="95">
                  <c:v>43891</c:v>
                </c:pt>
                <c:pt idx="96">
                  <c:v>43922</c:v>
                </c:pt>
                <c:pt idx="97">
                  <c:v>43952</c:v>
                </c:pt>
                <c:pt idx="98">
                  <c:v>43983</c:v>
                </c:pt>
                <c:pt idx="99">
                  <c:v>44013</c:v>
                </c:pt>
                <c:pt idx="100">
                  <c:v>44044</c:v>
                </c:pt>
                <c:pt idx="101">
                  <c:v>44075</c:v>
                </c:pt>
                <c:pt idx="102">
                  <c:v>44105</c:v>
                </c:pt>
                <c:pt idx="103">
                  <c:v>44136</c:v>
                </c:pt>
                <c:pt idx="104">
                  <c:v>44166</c:v>
                </c:pt>
                <c:pt idx="105">
                  <c:v>44197</c:v>
                </c:pt>
                <c:pt idx="106">
                  <c:v>44228</c:v>
                </c:pt>
                <c:pt idx="107">
                  <c:v>44256</c:v>
                </c:pt>
                <c:pt idx="108">
                  <c:v>44287</c:v>
                </c:pt>
                <c:pt idx="109">
                  <c:v>44317</c:v>
                </c:pt>
                <c:pt idx="110">
                  <c:v>44348</c:v>
                </c:pt>
                <c:pt idx="111">
                  <c:v>44378</c:v>
                </c:pt>
                <c:pt idx="112">
                  <c:v>44409</c:v>
                </c:pt>
                <c:pt idx="113">
                  <c:v>44440</c:v>
                </c:pt>
                <c:pt idx="114">
                  <c:v>44470</c:v>
                </c:pt>
                <c:pt idx="115">
                  <c:v>44501</c:v>
                </c:pt>
                <c:pt idx="116">
                  <c:v>44531</c:v>
                </c:pt>
                <c:pt idx="117">
                  <c:v>44562</c:v>
                </c:pt>
                <c:pt idx="118">
                  <c:v>44593</c:v>
                </c:pt>
                <c:pt idx="119">
                  <c:v>44621</c:v>
                </c:pt>
                <c:pt idx="120">
                  <c:v>44652</c:v>
                </c:pt>
                <c:pt idx="121">
                  <c:v>44682</c:v>
                </c:pt>
                <c:pt idx="122">
                  <c:v>44713</c:v>
                </c:pt>
                <c:pt idx="123">
                  <c:v>44743</c:v>
                </c:pt>
                <c:pt idx="124">
                  <c:v>44774</c:v>
                </c:pt>
                <c:pt idx="125">
                  <c:v>44805</c:v>
                </c:pt>
                <c:pt idx="126">
                  <c:v>44835</c:v>
                </c:pt>
                <c:pt idx="127">
                  <c:v>44866</c:v>
                </c:pt>
                <c:pt idx="128">
                  <c:v>44896</c:v>
                </c:pt>
                <c:pt idx="129">
                  <c:v>44927</c:v>
                </c:pt>
                <c:pt idx="130">
                  <c:v>44958</c:v>
                </c:pt>
                <c:pt idx="131">
                  <c:v>44986</c:v>
                </c:pt>
                <c:pt idx="132">
                  <c:v>45017</c:v>
                </c:pt>
                <c:pt idx="133">
                  <c:v>45047</c:v>
                </c:pt>
                <c:pt idx="134">
                  <c:v>45078</c:v>
                </c:pt>
                <c:pt idx="135">
                  <c:v>45108</c:v>
                </c:pt>
                <c:pt idx="136">
                  <c:v>45139</c:v>
                </c:pt>
                <c:pt idx="137">
                  <c:v>45170</c:v>
                </c:pt>
                <c:pt idx="138">
                  <c:v>45200</c:v>
                </c:pt>
                <c:pt idx="139">
                  <c:v>45231</c:v>
                </c:pt>
                <c:pt idx="140">
                  <c:v>45261</c:v>
                </c:pt>
                <c:pt idx="141">
                  <c:v>45292</c:v>
                </c:pt>
                <c:pt idx="142">
                  <c:v>45323</c:v>
                </c:pt>
                <c:pt idx="143">
                  <c:v>45352</c:v>
                </c:pt>
                <c:pt idx="144">
                  <c:v>45383</c:v>
                </c:pt>
                <c:pt idx="145">
                  <c:v>45413</c:v>
                </c:pt>
                <c:pt idx="146">
                  <c:v>45444</c:v>
                </c:pt>
                <c:pt idx="147">
                  <c:v>45474</c:v>
                </c:pt>
                <c:pt idx="148">
                  <c:v>45505</c:v>
                </c:pt>
                <c:pt idx="149">
                  <c:v>45536</c:v>
                </c:pt>
              </c:numCache>
            </c:numRef>
          </c:cat>
          <c:val>
            <c:numRef>
              <c:f>'Forecast Results'!$E$2:$E$151</c:f>
            </c:numRef>
          </c:val>
          <c:smooth val="0"/>
          <c:extLst>
            <c:ext xmlns:c16="http://schemas.microsoft.com/office/drawing/2014/chart" uri="{C3380CC4-5D6E-409C-BE32-E72D297353CC}">
              <c16:uniqueId val="{00000003-429D-4368-B34B-5C46EF74E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597616"/>
        <c:axId val="478600944"/>
      </c:lineChart>
      <c:catAx>
        <c:axId val="47859761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600944"/>
        <c:crosses val="autoZero"/>
        <c:auto val="1"/>
        <c:lblAlgn val="ctr"/>
        <c:lblOffset val="100"/>
        <c:noMultiLvlLbl val="0"/>
      </c:catAx>
      <c:valAx>
        <c:axId val="47860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597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Forecast Graph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'Fill Handle Tool'!$B$5:$B$19</c:f>
              <c:numCache>
                <c:formatCode>mmm\-yy</c:formatCode>
                <c:ptCount val="15"/>
                <c:pt idx="0">
                  <c:v>44287</c:v>
                </c:pt>
                <c:pt idx="1">
                  <c:v>44317</c:v>
                </c:pt>
                <c:pt idx="2">
                  <c:v>44348</c:v>
                </c:pt>
                <c:pt idx="3">
                  <c:v>44378</c:v>
                </c:pt>
                <c:pt idx="4">
                  <c:v>44409</c:v>
                </c:pt>
                <c:pt idx="5">
                  <c:v>44440</c:v>
                </c:pt>
                <c:pt idx="6">
                  <c:v>44470</c:v>
                </c:pt>
                <c:pt idx="7">
                  <c:v>44501</c:v>
                </c:pt>
                <c:pt idx="8">
                  <c:v>44531</c:v>
                </c:pt>
                <c:pt idx="9">
                  <c:v>44562</c:v>
                </c:pt>
                <c:pt idx="10">
                  <c:v>44593</c:v>
                </c:pt>
                <c:pt idx="11">
                  <c:v>44621</c:v>
                </c:pt>
                <c:pt idx="12">
                  <c:v>44652</c:v>
                </c:pt>
                <c:pt idx="13">
                  <c:v>44682</c:v>
                </c:pt>
                <c:pt idx="14">
                  <c:v>44713</c:v>
                </c:pt>
              </c:numCache>
            </c:numRef>
          </c:cat>
          <c:val>
            <c:numRef>
              <c:f>'Fill Handle Tool'!$C$5:$C$19</c:f>
              <c:numCache>
                <c:formatCode>_("$"* #,##0.00_);_("$"* \(#,##0.00\);_("$"* "-"??_);_(@_)</c:formatCode>
                <c:ptCount val="15"/>
                <c:pt idx="0">
                  <c:v>62.95</c:v>
                </c:pt>
                <c:pt idx="1">
                  <c:v>66.400000000000006</c:v>
                </c:pt>
                <c:pt idx="2">
                  <c:v>71.8</c:v>
                </c:pt>
                <c:pt idx="3">
                  <c:v>73.28</c:v>
                </c:pt>
                <c:pt idx="4">
                  <c:v>68.87</c:v>
                </c:pt>
                <c:pt idx="5">
                  <c:v>72.8</c:v>
                </c:pt>
                <c:pt idx="6">
                  <c:v>82.06</c:v>
                </c:pt>
                <c:pt idx="7">
                  <c:v>79.92</c:v>
                </c:pt>
                <c:pt idx="8">
                  <c:v>72.87</c:v>
                </c:pt>
                <c:pt idx="9">
                  <c:v>83.92</c:v>
                </c:pt>
                <c:pt idx="10">
                  <c:v>93.54</c:v>
                </c:pt>
                <c:pt idx="11">
                  <c:v>112.4</c:v>
                </c:pt>
                <c:pt idx="12">
                  <c:v>99.160151515151497</c:v>
                </c:pt>
                <c:pt idx="13">
                  <c:v>102.35389277389299</c:v>
                </c:pt>
                <c:pt idx="14">
                  <c:v>105.54763403263399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46-4EE9-BE1F-1E667C037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097056"/>
        <c:axId val="578097472"/>
      </c:lineChart>
      <c:dateAx>
        <c:axId val="5780970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097472"/>
        <c:crosses val="autoZero"/>
        <c:auto val="1"/>
        <c:lblOffset val="100"/>
        <c:baseTimeUnit val="months"/>
      </c:dateAx>
      <c:valAx>
        <c:axId val="5780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097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'Forecast Accuracy'!$B$1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'Forecast Accuracy'!$B$2:$B$121</c:f>
              <c:numCache>
                <c:formatCode>_("$"* #,##0.00_);_("$"* \(#,##0.00\);_("$"* "-"??_);_(@_)</c:formatCode>
                <c:ptCount val="120"/>
                <c:pt idx="0">
                  <c:v>113.67</c:v>
                </c:pt>
                <c:pt idx="1">
                  <c:v>104.09</c:v>
                </c:pt>
                <c:pt idx="2">
                  <c:v>90.73</c:v>
                </c:pt>
                <c:pt idx="3">
                  <c:v>96.75</c:v>
                </c:pt>
                <c:pt idx="4">
                  <c:v>105.27</c:v>
                </c:pt>
                <c:pt idx="5">
                  <c:v>106.28</c:v>
                </c:pt>
                <c:pt idx="6">
                  <c:v>103.41</c:v>
                </c:pt>
                <c:pt idx="7">
                  <c:v>101.17</c:v>
                </c:pt>
                <c:pt idx="8">
                  <c:v>101.19</c:v>
                </c:pt>
                <c:pt idx="9">
                  <c:v>105.1</c:v>
                </c:pt>
                <c:pt idx="10">
                  <c:v>107.64</c:v>
                </c:pt>
                <c:pt idx="11">
                  <c:v>102.52</c:v>
                </c:pt>
                <c:pt idx="12">
                  <c:v>98.85</c:v>
                </c:pt>
                <c:pt idx="13">
                  <c:v>99.37</c:v>
                </c:pt>
                <c:pt idx="14">
                  <c:v>99.74</c:v>
                </c:pt>
                <c:pt idx="15">
                  <c:v>105.26</c:v>
                </c:pt>
                <c:pt idx="16">
                  <c:v>108.16</c:v>
                </c:pt>
                <c:pt idx="17">
                  <c:v>108.76</c:v>
                </c:pt>
                <c:pt idx="18">
                  <c:v>105.43</c:v>
                </c:pt>
                <c:pt idx="19">
                  <c:v>102.63</c:v>
                </c:pt>
                <c:pt idx="20">
                  <c:v>105.48</c:v>
                </c:pt>
                <c:pt idx="21">
                  <c:v>102.1</c:v>
                </c:pt>
                <c:pt idx="22">
                  <c:v>104.83</c:v>
                </c:pt>
                <c:pt idx="23">
                  <c:v>104.04</c:v>
                </c:pt>
                <c:pt idx="24">
                  <c:v>104.87</c:v>
                </c:pt>
                <c:pt idx="25">
                  <c:v>105.71</c:v>
                </c:pt>
                <c:pt idx="26">
                  <c:v>108.37</c:v>
                </c:pt>
                <c:pt idx="27">
                  <c:v>105.23</c:v>
                </c:pt>
                <c:pt idx="28">
                  <c:v>100.05</c:v>
                </c:pt>
                <c:pt idx="29">
                  <c:v>95.85</c:v>
                </c:pt>
                <c:pt idx="30">
                  <c:v>86.08</c:v>
                </c:pt>
                <c:pt idx="31">
                  <c:v>76.989999999999995</c:v>
                </c:pt>
                <c:pt idx="32">
                  <c:v>60.7</c:v>
                </c:pt>
                <c:pt idx="33">
                  <c:v>47.11</c:v>
                </c:pt>
                <c:pt idx="34">
                  <c:v>54.79</c:v>
                </c:pt>
                <c:pt idx="35">
                  <c:v>52.83</c:v>
                </c:pt>
                <c:pt idx="36">
                  <c:v>57.54</c:v>
                </c:pt>
                <c:pt idx="37">
                  <c:v>62.51</c:v>
                </c:pt>
                <c:pt idx="38">
                  <c:v>61.31</c:v>
                </c:pt>
                <c:pt idx="39">
                  <c:v>54.34</c:v>
                </c:pt>
                <c:pt idx="40">
                  <c:v>45.69</c:v>
                </c:pt>
                <c:pt idx="41">
                  <c:v>46.28</c:v>
                </c:pt>
                <c:pt idx="42">
                  <c:v>46.96</c:v>
                </c:pt>
                <c:pt idx="43">
                  <c:v>43.11</c:v>
                </c:pt>
                <c:pt idx="44">
                  <c:v>36.57</c:v>
                </c:pt>
                <c:pt idx="45">
                  <c:v>29.78</c:v>
                </c:pt>
                <c:pt idx="46">
                  <c:v>31.03</c:v>
                </c:pt>
                <c:pt idx="47">
                  <c:v>37.340000000000003</c:v>
                </c:pt>
                <c:pt idx="48">
                  <c:v>40.75</c:v>
                </c:pt>
                <c:pt idx="49">
                  <c:v>45.94</c:v>
                </c:pt>
                <c:pt idx="50">
                  <c:v>47.69</c:v>
                </c:pt>
                <c:pt idx="51">
                  <c:v>44.13</c:v>
                </c:pt>
                <c:pt idx="52">
                  <c:v>44.88</c:v>
                </c:pt>
                <c:pt idx="53">
                  <c:v>45.04</c:v>
                </c:pt>
                <c:pt idx="54">
                  <c:v>49.29</c:v>
                </c:pt>
                <c:pt idx="55">
                  <c:v>45.26</c:v>
                </c:pt>
                <c:pt idx="56">
                  <c:v>52.62</c:v>
                </c:pt>
                <c:pt idx="57">
                  <c:v>53.59</c:v>
                </c:pt>
                <c:pt idx="58">
                  <c:v>54.35</c:v>
                </c:pt>
                <c:pt idx="59">
                  <c:v>50.9</c:v>
                </c:pt>
                <c:pt idx="60">
                  <c:v>52.16</c:v>
                </c:pt>
                <c:pt idx="61">
                  <c:v>49.89</c:v>
                </c:pt>
                <c:pt idx="62">
                  <c:v>46.17</c:v>
                </c:pt>
                <c:pt idx="63">
                  <c:v>47.66</c:v>
                </c:pt>
                <c:pt idx="64">
                  <c:v>49.94</c:v>
                </c:pt>
                <c:pt idx="65">
                  <c:v>52.95</c:v>
                </c:pt>
                <c:pt idx="66">
                  <c:v>54.92</c:v>
                </c:pt>
                <c:pt idx="67">
                  <c:v>59.93</c:v>
                </c:pt>
                <c:pt idx="68">
                  <c:v>61.19</c:v>
                </c:pt>
                <c:pt idx="69">
                  <c:v>66.23</c:v>
                </c:pt>
                <c:pt idx="70">
                  <c:v>63.46</c:v>
                </c:pt>
                <c:pt idx="71">
                  <c:v>64.17</c:v>
                </c:pt>
                <c:pt idx="72">
                  <c:v>68.790000000000006</c:v>
                </c:pt>
                <c:pt idx="73">
                  <c:v>73.430000000000007</c:v>
                </c:pt>
                <c:pt idx="74">
                  <c:v>71.98</c:v>
                </c:pt>
                <c:pt idx="75">
                  <c:v>72.67</c:v>
                </c:pt>
                <c:pt idx="76">
                  <c:v>71.08</c:v>
                </c:pt>
                <c:pt idx="77">
                  <c:v>75.36</c:v>
                </c:pt>
                <c:pt idx="78">
                  <c:v>76.73</c:v>
                </c:pt>
                <c:pt idx="79">
                  <c:v>62.32</c:v>
                </c:pt>
                <c:pt idx="80">
                  <c:v>53.96</c:v>
                </c:pt>
                <c:pt idx="81">
                  <c:v>56.58</c:v>
                </c:pt>
                <c:pt idx="82">
                  <c:v>61.13</c:v>
                </c:pt>
                <c:pt idx="83">
                  <c:v>63.79</c:v>
                </c:pt>
                <c:pt idx="84">
                  <c:v>68.58</c:v>
                </c:pt>
                <c:pt idx="85">
                  <c:v>66.83</c:v>
                </c:pt>
                <c:pt idx="86">
                  <c:v>59.76</c:v>
                </c:pt>
                <c:pt idx="87">
                  <c:v>61.48</c:v>
                </c:pt>
                <c:pt idx="88">
                  <c:v>57.67</c:v>
                </c:pt>
                <c:pt idx="89">
                  <c:v>60.04</c:v>
                </c:pt>
                <c:pt idx="90">
                  <c:v>57.27</c:v>
                </c:pt>
                <c:pt idx="91">
                  <c:v>60.4</c:v>
                </c:pt>
                <c:pt idx="92">
                  <c:v>63.35</c:v>
                </c:pt>
                <c:pt idx="93">
                  <c:v>61.63</c:v>
                </c:pt>
                <c:pt idx="94">
                  <c:v>53.35</c:v>
                </c:pt>
                <c:pt idx="95">
                  <c:v>32.200000000000003</c:v>
                </c:pt>
                <c:pt idx="96">
                  <c:v>21.04</c:v>
                </c:pt>
                <c:pt idx="97">
                  <c:v>30.38</c:v>
                </c:pt>
                <c:pt idx="98">
                  <c:v>39.46</c:v>
                </c:pt>
                <c:pt idx="99">
                  <c:v>42.07</c:v>
                </c:pt>
                <c:pt idx="100">
                  <c:v>43.44</c:v>
                </c:pt>
                <c:pt idx="101">
                  <c:v>40.6</c:v>
                </c:pt>
                <c:pt idx="102">
                  <c:v>39.9</c:v>
                </c:pt>
                <c:pt idx="103">
                  <c:v>42.3</c:v>
                </c:pt>
                <c:pt idx="104">
                  <c:v>48.73</c:v>
                </c:pt>
                <c:pt idx="105">
                  <c:v>53.6</c:v>
                </c:pt>
                <c:pt idx="106">
                  <c:v>60.46</c:v>
                </c:pt>
                <c:pt idx="107">
                  <c:v>63.83</c:v>
                </c:pt>
                <c:pt idx="108">
                  <c:v>62.95</c:v>
                </c:pt>
                <c:pt idx="109">
                  <c:v>66.400000000000006</c:v>
                </c:pt>
                <c:pt idx="110">
                  <c:v>71.8</c:v>
                </c:pt>
                <c:pt idx="111">
                  <c:v>73.28</c:v>
                </c:pt>
                <c:pt idx="112">
                  <c:v>68.87</c:v>
                </c:pt>
                <c:pt idx="113">
                  <c:v>72.8</c:v>
                </c:pt>
                <c:pt idx="114">
                  <c:v>82.06</c:v>
                </c:pt>
                <c:pt idx="115">
                  <c:v>79.92</c:v>
                </c:pt>
                <c:pt idx="116">
                  <c:v>72.87</c:v>
                </c:pt>
                <c:pt idx="117">
                  <c:v>83.92</c:v>
                </c:pt>
                <c:pt idx="118">
                  <c:v>93.54</c:v>
                </c:pt>
                <c:pt idx="119">
                  <c:v>112.4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94-4BA4-8719-017A93A8656C}"/>
            </c:ext>
          </c:extLst>
        </c:ser>
        <c:ser>
          <c:idx val="1"/>
          <c:order val="1"/>
          <c:tx>
            <c:strRef>
              <c:f>'Forecast Accuracy'!$C$1</c:f>
              <c:strCache>
                <c:ptCount val="1"/>
                <c:pt idx="0">
                  <c:v>Forecast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'Forecast Accuracy'!$A$2:$A$121</c:f>
              <c:numCache>
                <c:formatCode>mmm\-yy</c:formatCode>
                <c:ptCount val="120"/>
                <c:pt idx="0">
                  <c:v>41000</c:v>
                </c:pt>
                <c:pt idx="1">
                  <c:v>41030</c:v>
                </c:pt>
                <c:pt idx="2">
                  <c:v>41061</c:v>
                </c:pt>
                <c:pt idx="3">
                  <c:v>41091</c:v>
                </c:pt>
                <c:pt idx="4">
                  <c:v>41122</c:v>
                </c:pt>
                <c:pt idx="5">
                  <c:v>41153</c:v>
                </c:pt>
                <c:pt idx="6">
                  <c:v>41183</c:v>
                </c:pt>
                <c:pt idx="7">
                  <c:v>41214</c:v>
                </c:pt>
                <c:pt idx="8">
                  <c:v>41244</c:v>
                </c:pt>
                <c:pt idx="9">
                  <c:v>41275</c:v>
                </c:pt>
                <c:pt idx="10">
                  <c:v>41306</c:v>
                </c:pt>
                <c:pt idx="11">
                  <c:v>41334</c:v>
                </c:pt>
                <c:pt idx="12">
                  <c:v>41365</c:v>
                </c:pt>
                <c:pt idx="13">
                  <c:v>41395</c:v>
                </c:pt>
                <c:pt idx="14">
                  <c:v>41426</c:v>
                </c:pt>
                <c:pt idx="15">
                  <c:v>41456</c:v>
                </c:pt>
                <c:pt idx="16">
                  <c:v>41487</c:v>
                </c:pt>
                <c:pt idx="17">
                  <c:v>41518</c:v>
                </c:pt>
                <c:pt idx="18">
                  <c:v>41548</c:v>
                </c:pt>
                <c:pt idx="19">
                  <c:v>41579</c:v>
                </c:pt>
                <c:pt idx="20">
                  <c:v>41609</c:v>
                </c:pt>
                <c:pt idx="21">
                  <c:v>41640</c:v>
                </c:pt>
                <c:pt idx="22">
                  <c:v>41671</c:v>
                </c:pt>
                <c:pt idx="23">
                  <c:v>41699</c:v>
                </c:pt>
                <c:pt idx="24">
                  <c:v>41730</c:v>
                </c:pt>
                <c:pt idx="25">
                  <c:v>41760</c:v>
                </c:pt>
                <c:pt idx="26">
                  <c:v>41791</c:v>
                </c:pt>
                <c:pt idx="27">
                  <c:v>41821</c:v>
                </c:pt>
                <c:pt idx="28">
                  <c:v>41852</c:v>
                </c:pt>
                <c:pt idx="29">
                  <c:v>41883</c:v>
                </c:pt>
                <c:pt idx="30">
                  <c:v>41913</c:v>
                </c:pt>
                <c:pt idx="31">
                  <c:v>41944</c:v>
                </c:pt>
                <c:pt idx="32">
                  <c:v>41974</c:v>
                </c:pt>
                <c:pt idx="33">
                  <c:v>42005</c:v>
                </c:pt>
                <c:pt idx="34">
                  <c:v>42036</c:v>
                </c:pt>
                <c:pt idx="35">
                  <c:v>42064</c:v>
                </c:pt>
                <c:pt idx="36">
                  <c:v>42095</c:v>
                </c:pt>
                <c:pt idx="37">
                  <c:v>42125</c:v>
                </c:pt>
                <c:pt idx="38">
                  <c:v>42156</c:v>
                </c:pt>
                <c:pt idx="39">
                  <c:v>42186</c:v>
                </c:pt>
                <c:pt idx="40">
                  <c:v>42217</c:v>
                </c:pt>
                <c:pt idx="41">
                  <c:v>42248</c:v>
                </c:pt>
                <c:pt idx="42">
                  <c:v>42278</c:v>
                </c:pt>
                <c:pt idx="43">
                  <c:v>42309</c:v>
                </c:pt>
                <c:pt idx="44">
                  <c:v>42339</c:v>
                </c:pt>
                <c:pt idx="45">
                  <c:v>42370</c:v>
                </c:pt>
                <c:pt idx="46">
                  <c:v>42401</c:v>
                </c:pt>
                <c:pt idx="47">
                  <c:v>42430</c:v>
                </c:pt>
                <c:pt idx="48">
                  <c:v>42461</c:v>
                </c:pt>
                <c:pt idx="49">
                  <c:v>42491</c:v>
                </c:pt>
                <c:pt idx="50">
                  <c:v>42522</c:v>
                </c:pt>
                <c:pt idx="51">
                  <c:v>42552</c:v>
                </c:pt>
                <c:pt idx="52">
                  <c:v>42583</c:v>
                </c:pt>
                <c:pt idx="53">
                  <c:v>42614</c:v>
                </c:pt>
                <c:pt idx="54">
                  <c:v>42644</c:v>
                </c:pt>
                <c:pt idx="55">
                  <c:v>42675</c:v>
                </c:pt>
                <c:pt idx="56">
                  <c:v>42705</c:v>
                </c:pt>
                <c:pt idx="57">
                  <c:v>42736</c:v>
                </c:pt>
                <c:pt idx="58">
                  <c:v>42767</c:v>
                </c:pt>
                <c:pt idx="59">
                  <c:v>42795</c:v>
                </c:pt>
                <c:pt idx="60">
                  <c:v>42826</c:v>
                </c:pt>
                <c:pt idx="61">
                  <c:v>42856</c:v>
                </c:pt>
                <c:pt idx="62">
                  <c:v>42887</c:v>
                </c:pt>
                <c:pt idx="63">
                  <c:v>42917</c:v>
                </c:pt>
                <c:pt idx="64">
                  <c:v>42948</c:v>
                </c:pt>
                <c:pt idx="65">
                  <c:v>42979</c:v>
                </c:pt>
                <c:pt idx="66">
                  <c:v>43009</c:v>
                </c:pt>
                <c:pt idx="67">
                  <c:v>43040</c:v>
                </c:pt>
                <c:pt idx="68">
                  <c:v>43070</c:v>
                </c:pt>
                <c:pt idx="69">
                  <c:v>43101</c:v>
                </c:pt>
                <c:pt idx="70">
                  <c:v>43132</c:v>
                </c:pt>
                <c:pt idx="71">
                  <c:v>43160</c:v>
                </c:pt>
                <c:pt idx="72">
                  <c:v>43191</c:v>
                </c:pt>
                <c:pt idx="73">
                  <c:v>43221</c:v>
                </c:pt>
                <c:pt idx="74">
                  <c:v>43252</c:v>
                </c:pt>
                <c:pt idx="75">
                  <c:v>43282</c:v>
                </c:pt>
                <c:pt idx="76">
                  <c:v>43313</c:v>
                </c:pt>
                <c:pt idx="77">
                  <c:v>43344</c:v>
                </c:pt>
                <c:pt idx="78">
                  <c:v>43374</c:v>
                </c:pt>
                <c:pt idx="79">
                  <c:v>43405</c:v>
                </c:pt>
                <c:pt idx="80">
                  <c:v>43435</c:v>
                </c:pt>
                <c:pt idx="81">
                  <c:v>43466</c:v>
                </c:pt>
                <c:pt idx="82">
                  <c:v>43497</c:v>
                </c:pt>
                <c:pt idx="83">
                  <c:v>43525</c:v>
                </c:pt>
                <c:pt idx="84">
                  <c:v>43556</c:v>
                </c:pt>
                <c:pt idx="85">
                  <c:v>43586</c:v>
                </c:pt>
                <c:pt idx="86">
                  <c:v>43617</c:v>
                </c:pt>
                <c:pt idx="87">
                  <c:v>43647</c:v>
                </c:pt>
                <c:pt idx="88">
                  <c:v>43678</c:v>
                </c:pt>
                <c:pt idx="89">
                  <c:v>43709</c:v>
                </c:pt>
                <c:pt idx="90">
                  <c:v>43739</c:v>
                </c:pt>
                <c:pt idx="91">
                  <c:v>43770</c:v>
                </c:pt>
                <c:pt idx="92">
                  <c:v>43800</c:v>
                </c:pt>
                <c:pt idx="93">
                  <c:v>43831</c:v>
                </c:pt>
                <c:pt idx="94">
                  <c:v>43862</c:v>
                </c:pt>
                <c:pt idx="95">
                  <c:v>43891</c:v>
                </c:pt>
                <c:pt idx="96">
                  <c:v>43922</c:v>
                </c:pt>
                <c:pt idx="97">
                  <c:v>43952</c:v>
                </c:pt>
                <c:pt idx="98">
                  <c:v>43983</c:v>
                </c:pt>
                <c:pt idx="99">
                  <c:v>44013</c:v>
                </c:pt>
                <c:pt idx="100">
                  <c:v>44044</c:v>
                </c:pt>
                <c:pt idx="101">
                  <c:v>44075</c:v>
                </c:pt>
                <c:pt idx="102">
                  <c:v>44105</c:v>
                </c:pt>
                <c:pt idx="103">
                  <c:v>44136</c:v>
                </c:pt>
                <c:pt idx="104">
                  <c:v>44166</c:v>
                </c:pt>
                <c:pt idx="105">
                  <c:v>44197</c:v>
                </c:pt>
                <c:pt idx="106">
                  <c:v>44228</c:v>
                </c:pt>
                <c:pt idx="107">
                  <c:v>44256</c:v>
                </c:pt>
                <c:pt idx="108">
                  <c:v>44287</c:v>
                </c:pt>
                <c:pt idx="109">
                  <c:v>44317</c:v>
                </c:pt>
                <c:pt idx="110">
                  <c:v>44348</c:v>
                </c:pt>
                <c:pt idx="111">
                  <c:v>44378</c:v>
                </c:pt>
                <c:pt idx="112">
                  <c:v>44409</c:v>
                </c:pt>
                <c:pt idx="113">
                  <c:v>44440</c:v>
                </c:pt>
                <c:pt idx="114">
                  <c:v>44470</c:v>
                </c:pt>
                <c:pt idx="115">
                  <c:v>44501</c:v>
                </c:pt>
                <c:pt idx="116">
                  <c:v>44531</c:v>
                </c:pt>
                <c:pt idx="117">
                  <c:v>44562</c:v>
                </c:pt>
                <c:pt idx="118">
                  <c:v>44593</c:v>
                </c:pt>
                <c:pt idx="119">
                  <c:v>44621</c:v>
                </c:pt>
              </c:numCache>
            </c:numRef>
          </c:cat>
          <c:val>
            <c:numRef>
              <c:f>'Forecast Accuracy'!$C$2:$C$121</c:f>
              <c:numCache>
                <c:formatCode>General</c:formatCode>
                <c:ptCount val="120"/>
                <c:pt idx="105" formatCode="_(&quot;$&quot;* #,##0.00_);_(&quot;$&quot;* \(#,##0.00\);_(&quot;$&quot;* &quot;-&quot;??_);_(@_)">
                  <c:v>53.6</c:v>
                </c:pt>
                <c:pt idx="106" formatCode="_(&quot;$&quot;* #,##0.00_);_(&quot;$&quot;* \(#,##0.00\);_(&quot;$&quot;* &quot;-&quot;??_);_(@_)">
                  <c:v>52.407850252093667</c:v>
                </c:pt>
                <c:pt idx="107" formatCode="_(&quot;$&quot;* #,##0.00_);_(&quot;$&quot;* \(#,##0.00\);_(&quot;$&quot;* &quot;-&quot;??_);_(@_)">
                  <c:v>51.833852673238368</c:v>
                </c:pt>
                <c:pt idx="108" formatCode="_(&quot;$&quot;* #,##0.00_);_(&quot;$&quot;* \(#,##0.00\);_(&quot;$&quot;* &quot;-&quot;??_);_(@_)">
                  <c:v>51.259855094383063</c:v>
                </c:pt>
                <c:pt idx="109" formatCode="_(&quot;$&quot;* #,##0.00_);_(&quot;$&quot;* \(#,##0.00\);_(&quot;$&quot;* &quot;-&quot;??_);_(@_)">
                  <c:v>50.685857515527765</c:v>
                </c:pt>
                <c:pt idx="110" formatCode="_(&quot;$&quot;* #,##0.00_);_(&quot;$&quot;* \(#,##0.00\);_(&quot;$&quot;* &quot;-&quot;??_);_(@_)">
                  <c:v>50.111859936672467</c:v>
                </c:pt>
                <c:pt idx="111" formatCode="_(&quot;$&quot;* #,##0.00_);_(&quot;$&quot;* \(#,##0.00\);_(&quot;$&quot;* &quot;-&quot;??_);_(@_)">
                  <c:v>49.537862357817161</c:v>
                </c:pt>
                <c:pt idx="112" formatCode="_(&quot;$&quot;* #,##0.00_);_(&quot;$&quot;* \(#,##0.00\);_(&quot;$&quot;* &quot;-&quot;??_);_(@_)">
                  <c:v>48.963864778961863</c:v>
                </c:pt>
                <c:pt idx="113" formatCode="_(&quot;$&quot;* #,##0.00_);_(&quot;$&quot;* \(#,##0.00\);_(&quot;$&quot;* &quot;-&quot;??_);_(@_)">
                  <c:v>48.389867200106565</c:v>
                </c:pt>
                <c:pt idx="114" formatCode="_(&quot;$&quot;* #,##0.00_);_(&quot;$&quot;* \(#,##0.00\);_(&quot;$&quot;* &quot;-&quot;??_);_(@_)">
                  <c:v>47.815869621251267</c:v>
                </c:pt>
                <c:pt idx="115" formatCode="_(&quot;$&quot;* #,##0.00_);_(&quot;$&quot;* \(#,##0.00\);_(&quot;$&quot;* &quot;-&quot;??_);_(@_)">
                  <c:v>47.241872042395968</c:v>
                </c:pt>
                <c:pt idx="116" formatCode="_(&quot;$&quot;* #,##0.00_);_(&quot;$&quot;* \(#,##0.00\);_(&quot;$&quot;* &quot;-&quot;??_);_(@_)">
                  <c:v>46.667874463540663</c:v>
                </c:pt>
                <c:pt idx="117" formatCode="_(&quot;$&quot;* #,##0.00_);_(&quot;$&quot;* \(#,##0.00\);_(&quot;$&quot;* &quot;-&quot;??_);_(@_)">
                  <c:v>46.093876884685365</c:v>
                </c:pt>
                <c:pt idx="118" formatCode="_(&quot;$&quot;* #,##0.00_);_(&quot;$&quot;* \(#,##0.00\);_(&quot;$&quot;* &quot;-&quot;??_);_(@_)">
                  <c:v>45.519879305830067</c:v>
                </c:pt>
                <c:pt idx="119" formatCode="_(&quot;$&quot;* #,##0.00_);_(&quot;$&quot;* \(#,##0.00\);_(&quot;$&quot;* &quot;-&quot;??_);_(@_)">
                  <c:v>44.945881726974761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94-4BA4-8719-017A93A8656C}"/>
            </c:ext>
          </c:extLst>
        </c:ser>
        <c:ser>
          <c:idx val="2"/>
          <c:order val="2"/>
          <c:tx>
            <c:strRef>
              <c:f>'Forecast Accuracy'!$D$1</c:f>
              <c:strCache>
                <c:ptCount val="1"/>
                <c:pt idx="0">
                  <c:v>Lower Confidence Bound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'Forecast Accuracy'!$A$2:$A$121</c:f>
              <c:numCache>
                <c:formatCode>mmm\-yy</c:formatCode>
                <c:ptCount val="120"/>
                <c:pt idx="0">
                  <c:v>41000</c:v>
                </c:pt>
                <c:pt idx="1">
                  <c:v>41030</c:v>
                </c:pt>
                <c:pt idx="2">
                  <c:v>41061</c:v>
                </c:pt>
                <c:pt idx="3">
                  <c:v>41091</c:v>
                </c:pt>
                <c:pt idx="4">
                  <c:v>41122</c:v>
                </c:pt>
                <c:pt idx="5">
                  <c:v>41153</c:v>
                </c:pt>
                <c:pt idx="6">
                  <c:v>41183</c:v>
                </c:pt>
                <c:pt idx="7">
                  <c:v>41214</c:v>
                </c:pt>
                <c:pt idx="8">
                  <c:v>41244</c:v>
                </c:pt>
                <c:pt idx="9">
                  <c:v>41275</c:v>
                </c:pt>
                <c:pt idx="10">
                  <c:v>41306</c:v>
                </c:pt>
                <c:pt idx="11">
                  <c:v>41334</c:v>
                </c:pt>
                <c:pt idx="12">
                  <c:v>41365</c:v>
                </c:pt>
                <c:pt idx="13">
                  <c:v>41395</c:v>
                </c:pt>
                <c:pt idx="14">
                  <c:v>41426</c:v>
                </c:pt>
                <c:pt idx="15">
                  <c:v>41456</c:v>
                </c:pt>
                <c:pt idx="16">
                  <c:v>41487</c:v>
                </c:pt>
                <c:pt idx="17">
                  <c:v>41518</c:v>
                </c:pt>
                <c:pt idx="18">
                  <c:v>41548</c:v>
                </c:pt>
                <c:pt idx="19">
                  <c:v>41579</c:v>
                </c:pt>
                <c:pt idx="20">
                  <c:v>41609</c:v>
                </c:pt>
                <c:pt idx="21">
                  <c:v>41640</c:v>
                </c:pt>
                <c:pt idx="22">
                  <c:v>41671</c:v>
                </c:pt>
                <c:pt idx="23">
                  <c:v>41699</c:v>
                </c:pt>
                <c:pt idx="24">
                  <c:v>41730</c:v>
                </c:pt>
                <c:pt idx="25">
                  <c:v>41760</c:v>
                </c:pt>
                <c:pt idx="26">
                  <c:v>41791</c:v>
                </c:pt>
                <c:pt idx="27">
                  <c:v>41821</c:v>
                </c:pt>
                <c:pt idx="28">
                  <c:v>41852</c:v>
                </c:pt>
                <c:pt idx="29">
                  <c:v>41883</c:v>
                </c:pt>
                <c:pt idx="30">
                  <c:v>41913</c:v>
                </c:pt>
                <c:pt idx="31">
                  <c:v>41944</c:v>
                </c:pt>
                <c:pt idx="32">
                  <c:v>41974</c:v>
                </c:pt>
                <c:pt idx="33">
                  <c:v>42005</c:v>
                </c:pt>
                <c:pt idx="34">
                  <c:v>42036</c:v>
                </c:pt>
                <c:pt idx="35">
                  <c:v>42064</c:v>
                </c:pt>
                <c:pt idx="36">
                  <c:v>42095</c:v>
                </c:pt>
                <c:pt idx="37">
                  <c:v>42125</c:v>
                </c:pt>
                <c:pt idx="38">
                  <c:v>42156</c:v>
                </c:pt>
                <c:pt idx="39">
                  <c:v>42186</c:v>
                </c:pt>
                <c:pt idx="40">
                  <c:v>42217</c:v>
                </c:pt>
                <c:pt idx="41">
                  <c:v>42248</c:v>
                </c:pt>
                <c:pt idx="42">
                  <c:v>42278</c:v>
                </c:pt>
                <c:pt idx="43">
                  <c:v>42309</c:v>
                </c:pt>
                <c:pt idx="44">
                  <c:v>42339</c:v>
                </c:pt>
                <c:pt idx="45">
                  <c:v>42370</c:v>
                </c:pt>
                <c:pt idx="46">
                  <c:v>42401</c:v>
                </c:pt>
                <c:pt idx="47">
                  <c:v>42430</c:v>
                </c:pt>
                <c:pt idx="48">
                  <c:v>42461</c:v>
                </c:pt>
                <c:pt idx="49">
                  <c:v>42491</c:v>
                </c:pt>
                <c:pt idx="50">
                  <c:v>42522</c:v>
                </c:pt>
                <c:pt idx="51">
                  <c:v>42552</c:v>
                </c:pt>
                <c:pt idx="52">
                  <c:v>42583</c:v>
                </c:pt>
                <c:pt idx="53">
                  <c:v>42614</c:v>
                </c:pt>
                <c:pt idx="54">
                  <c:v>42644</c:v>
                </c:pt>
                <c:pt idx="55">
                  <c:v>42675</c:v>
                </c:pt>
                <c:pt idx="56">
                  <c:v>42705</c:v>
                </c:pt>
                <c:pt idx="57">
                  <c:v>42736</c:v>
                </c:pt>
                <c:pt idx="58">
                  <c:v>42767</c:v>
                </c:pt>
                <c:pt idx="59">
                  <c:v>42795</c:v>
                </c:pt>
                <c:pt idx="60">
                  <c:v>42826</c:v>
                </c:pt>
                <c:pt idx="61">
                  <c:v>42856</c:v>
                </c:pt>
                <c:pt idx="62">
                  <c:v>42887</c:v>
                </c:pt>
                <c:pt idx="63">
                  <c:v>42917</c:v>
                </c:pt>
                <c:pt idx="64">
                  <c:v>42948</c:v>
                </c:pt>
                <c:pt idx="65">
                  <c:v>42979</c:v>
                </c:pt>
                <c:pt idx="66">
                  <c:v>43009</c:v>
                </c:pt>
                <c:pt idx="67">
                  <c:v>43040</c:v>
                </c:pt>
                <c:pt idx="68">
                  <c:v>43070</c:v>
                </c:pt>
                <c:pt idx="69">
                  <c:v>43101</c:v>
                </c:pt>
                <c:pt idx="70">
                  <c:v>43132</c:v>
                </c:pt>
                <c:pt idx="71">
                  <c:v>43160</c:v>
                </c:pt>
                <c:pt idx="72">
                  <c:v>43191</c:v>
                </c:pt>
                <c:pt idx="73">
                  <c:v>43221</c:v>
                </c:pt>
                <c:pt idx="74">
                  <c:v>43252</c:v>
                </c:pt>
                <c:pt idx="75">
                  <c:v>43282</c:v>
                </c:pt>
                <c:pt idx="76">
                  <c:v>43313</c:v>
                </c:pt>
                <c:pt idx="77">
                  <c:v>43344</c:v>
                </c:pt>
                <c:pt idx="78">
                  <c:v>43374</c:v>
                </c:pt>
                <c:pt idx="79">
                  <c:v>43405</c:v>
                </c:pt>
                <c:pt idx="80">
                  <c:v>43435</c:v>
                </c:pt>
                <c:pt idx="81">
                  <c:v>43466</c:v>
                </c:pt>
                <c:pt idx="82">
                  <c:v>43497</c:v>
                </c:pt>
                <c:pt idx="83">
                  <c:v>43525</c:v>
                </c:pt>
                <c:pt idx="84">
                  <c:v>43556</c:v>
                </c:pt>
                <c:pt idx="85">
                  <c:v>43586</c:v>
                </c:pt>
                <c:pt idx="86">
                  <c:v>43617</c:v>
                </c:pt>
                <c:pt idx="87">
                  <c:v>43647</c:v>
                </c:pt>
                <c:pt idx="88">
                  <c:v>43678</c:v>
                </c:pt>
                <c:pt idx="89">
                  <c:v>43709</c:v>
                </c:pt>
                <c:pt idx="90">
                  <c:v>43739</c:v>
                </c:pt>
                <c:pt idx="91">
                  <c:v>43770</c:v>
                </c:pt>
                <c:pt idx="92">
                  <c:v>43800</c:v>
                </c:pt>
                <c:pt idx="93">
                  <c:v>43831</c:v>
                </c:pt>
                <c:pt idx="94">
                  <c:v>43862</c:v>
                </c:pt>
                <c:pt idx="95">
                  <c:v>43891</c:v>
                </c:pt>
                <c:pt idx="96">
                  <c:v>43922</c:v>
                </c:pt>
                <c:pt idx="97">
                  <c:v>43952</c:v>
                </c:pt>
                <c:pt idx="98">
                  <c:v>43983</c:v>
                </c:pt>
                <c:pt idx="99">
                  <c:v>44013</c:v>
                </c:pt>
                <c:pt idx="100">
                  <c:v>44044</c:v>
                </c:pt>
                <c:pt idx="101">
                  <c:v>44075</c:v>
                </c:pt>
                <c:pt idx="102">
                  <c:v>44105</c:v>
                </c:pt>
                <c:pt idx="103">
                  <c:v>44136</c:v>
                </c:pt>
                <c:pt idx="104">
                  <c:v>44166</c:v>
                </c:pt>
                <c:pt idx="105">
                  <c:v>44197</c:v>
                </c:pt>
                <c:pt idx="106">
                  <c:v>44228</c:v>
                </c:pt>
                <c:pt idx="107">
                  <c:v>44256</c:v>
                </c:pt>
                <c:pt idx="108">
                  <c:v>44287</c:v>
                </c:pt>
                <c:pt idx="109">
                  <c:v>44317</c:v>
                </c:pt>
                <c:pt idx="110">
                  <c:v>44348</c:v>
                </c:pt>
                <c:pt idx="111">
                  <c:v>44378</c:v>
                </c:pt>
                <c:pt idx="112">
                  <c:v>44409</c:v>
                </c:pt>
                <c:pt idx="113">
                  <c:v>44440</c:v>
                </c:pt>
                <c:pt idx="114">
                  <c:v>44470</c:v>
                </c:pt>
                <c:pt idx="115">
                  <c:v>44501</c:v>
                </c:pt>
                <c:pt idx="116">
                  <c:v>44531</c:v>
                </c:pt>
                <c:pt idx="117">
                  <c:v>44562</c:v>
                </c:pt>
                <c:pt idx="118">
                  <c:v>44593</c:v>
                </c:pt>
                <c:pt idx="119">
                  <c:v>44621</c:v>
                </c:pt>
              </c:numCache>
            </c:numRef>
          </c:cat>
          <c:val>
            <c:numRef>
              <c:f>'Forecast Accuracy'!$D$2:$D$121</c:f>
              <c:numCache>
                <c:formatCode>General</c:formatCode>
                <c:ptCount val="120"/>
                <c:pt idx="105" formatCode="_(&quot;$&quot;* #,##0.00_);_(&quot;$&quot;* \(#,##0.00\);_(&quot;$&quot;* &quot;-&quot;??_);_(@_)">
                  <c:v>53.6</c:v>
                </c:pt>
                <c:pt idx="106" formatCode="_(&quot;$&quot;* #,##0.00_);_(&quot;$&quot;* \(#,##0.00\);_(&quot;$&quot;* &quot;-&quot;??_);_(@_)">
                  <c:v>41.110486829227817</c:v>
                </c:pt>
                <c:pt idx="107" formatCode="_(&quot;$&quot;* #,##0.00_);_(&quot;$&quot;* \(#,##0.00\);_(&quot;$&quot;* &quot;-&quot;??_);_(@_)">
                  <c:v>36.627244795575081</c:v>
                </c:pt>
                <c:pt idx="108" formatCode="_(&quot;$&quot;* #,##0.00_);_(&quot;$&quot;* \(#,##0.00\);_(&quot;$&quot;* &quot;-&quot;??_);_(@_)">
                  <c:v>32.954622409996574</c:v>
                </c:pt>
                <c:pt idx="109" formatCode="_(&quot;$&quot;* #,##0.00_);_(&quot;$&quot;* \(#,##0.00\);_(&quot;$&quot;* &quot;-&quot;??_);_(@_)">
                  <c:v>29.729890894474284</c:v>
                </c:pt>
                <c:pt idx="110" formatCode="_(&quot;$&quot;* #,##0.00_);_(&quot;$&quot;* \(#,##0.00\);_(&quot;$&quot;* &quot;-&quot;??_);_(@_)">
                  <c:v>26.79975667280155</c:v>
                </c:pt>
                <c:pt idx="111" formatCode="_(&quot;$&quot;* #,##0.00_);_(&quot;$&quot;* \(#,##0.00\);_(&quot;$&quot;* &quot;-&quot;??_);_(@_)">
                  <c:v>24.082280188509138</c:v>
                </c:pt>
                <c:pt idx="112" formatCode="_(&quot;$&quot;* #,##0.00_);_(&quot;$&quot;* \(#,##0.00\);_(&quot;$&quot;* &quot;-&quot;??_);_(@_)">
                  <c:v>21.527569342759435</c:v>
                </c:pt>
                <c:pt idx="113" formatCode="_(&quot;$&quot;* #,##0.00_);_(&quot;$&quot;* \(#,##0.00\);_(&quot;$&quot;* &quot;-&quot;??_);_(@_)">
                  <c:v>19.102577381845972</c:v>
                </c:pt>
                <c:pt idx="114" formatCode="_(&quot;$&quot;* #,##0.00_);_(&quot;$&quot;* \(#,##0.00\);_(&quot;$&quot;* &quot;-&quot;??_);_(@_)">
                  <c:v>16.78407895832208</c:v>
                </c:pt>
                <c:pt idx="115" formatCode="_(&quot;$&quot;* #,##0.00_);_(&quot;$&quot;* \(#,##0.00\);_(&quot;$&quot;* &quot;-&quot;??_);_(@_)">
                  <c:v>14.555015003662078</c:v>
                </c:pt>
                <c:pt idx="116" formatCode="_(&quot;$&quot;* #,##0.00_);_(&quot;$&quot;* \(#,##0.00\);_(&quot;$&quot;* &quot;-&quot;??_);_(@_)">
                  <c:v>12.402419933826096</c:v>
                </c:pt>
                <c:pt idx="117" formatCode="_(&quot;$&quot;* #,##0.00_);_(&quot;$&quot;* \(#,##0.00\);_(&quot;$&quot;* &quot;-&quot;??_);_(@_)">
                  <c:v>10.316166782156067</c:v>
                </c:pt>
                <c:pt idx="118" formatCode="_(&quot;$&quot;* #,##0.00_);_(&quot;$&quot;* \(#,##0.00\);_(&quot;$&quot;* &quot;-&quot;??_);_(@_)">
                  <c:v>8.2881673321705733</c:v>
                </c:pt>
                <c:pt idx="119" formatCode="_(&quot;$&quot;* #,##0.00_);_(&quot;$&quot;* \(#,##0.00\);_(&quot;$&quot;* &quot;-&quot;??_);_(@_)">
                  <c:v>6.3118405415704686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94-4BA4-8719-017A93A8656C}"/>
            </c:ext>
          </c:extLst>
        </c:ser>
        <c:ser>
          <c:idx val="3"/>
          <c:order val="3"/>
          <c:tx>
            <c:strRef>
              <c:f>'Forecast Accuracy'!$E$1</c:f>
              <c:strCache>
                <c:ptCount val="1"/>
                <c:pt idx="0">
                  <c:v>Upper Confidence Bound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'Forecast Accuracy'!$A$2:$A$121</c:f>
              <c:numCache>
                <c:formatCode>mmm\-yy</c:formatCode>
                <c:ptCount val="120"/>
                <c:pt idx="0">
                  <c:v>41000</c:v>
                </c:pt>
                <c:pt idx="1">
                  <c:v>41030</c:v>
                </c:pt>
                <c:pt idx="2">
                  <c:v>41061</c:v>
                </c:pt>
                <c:pt idx="3">
                  <c:v>41091</c:v>
                </c:pt>
                <c:pt idx="4">
                  <c:v>41122</c:v>
                </c:pt>
                <c:pt idx="5">
                  <c:v>41153</c:v>
                </c:pt>
                <c:pt idx="6">
                  <c:v>41183</c:v>
                </c:pt>
                <c:pt idx="7">
                  <c:v>41214</c:v>
                </c:pt>
                <c:pt idx="8">
                  <c:v>41244</c:v>
                </c:pt>
                <c:pt idx="9">
                  <c:v>41275</c:v>
                </c:pt>
                <c:pt idx="10">
                  <c:v>41306</c:v>
                </c:pt>
                <c:pt idx="11">
                  <c:v>41334</c:v>
                </c:pt>
                <c:pt idx="12">
                  <c:v>41365</c:v>
                </c:pt>
                <c:pt idx="13">
                  <c:v>41395</c:v>
                </c:pt>
                <c:pt idx="14">
                  <c:v>41426</c:v>
                </c:pt>
                <c:pt idx="15">
                  <c:v>41456</c:v>
                </c:pt>
                <c:pt idx="16">
                  <c:v>41487</c:v>
                </c:pt>
                <c:pt idx="17">
                  <c:v>41518</c:v>
                </c:pt>
                <c:pt idx="18">
                  <c:v>41548</c:v>
                </c:pt>
                <c:pt idx="19">
                  <c:v>41579</c:v>
                </c:pt>
                <c:pt idx="20">
                  <c:v>41609</c:v>
                </c:pt>
                <c:pt idx="21">
                  <c:v>41640</c:v>
                </c:pt>
                <c:pt idx="22">
                  <c:v>41671</c:v>
                </c:pt>
                <c:pt idx="23">
                  <c:v>41699</c:v>
                </c:pt>
                <c:pt idx="24">
                  <c:v>41730</c:v>
                </c:pt>
                <c:pt idx="25">
                  <c:v>41760</c:v>
                </c:pt>
                <c:pt idx="26">
                  <c:v>41791</c:v>
                </c:pt>
                <c:pt idx="27">
                  <c:v>41821</c:v>
                </c:pt>
                <c:pt idx="28">
                  <c:v>41852</c:v>
                </c:pt>
                <c:pt idx="29">
                  <c:v>41883</c:v>
                </c:pt>
                <c:pt idx="30">
                  <c:v>41913</c:v>
                </c:pt>
                <c:pt idx="31">
                  <c:v>41944</c:v>
                </c:pt>
                <c:pt idx="32">
                  <c:v>41974</c:v>
                </c:pt>
                <c:pt idx="33">
                  <c:v>42005</c:v>
                </c:pt>
                <c:pt idx="34">
                  <c:v>42036</c:v>
                </c:pt>
                <c:pt idx="35">
                  <c:v>42064</c:v>
                </c:pt>
                <c:pt idx="36">
                  <c:v>42095</c:v>
                </c:pt>
                <c:pt idx="37">
                  <c:v>42125</c:v>
                </c:pt>
                <c:pt idx="38">
                  <c:v>42156</c:v>
                </c:pt>
                <c:pt idx="39">
                  <c:v>42186</c:v>
                </c:pt>
                <c:pt idx="40">
                  <c:v>42217</c:v>
                </c:pt>
                <c:pt idx="41">
                  <c:v>42248</c:v>
                </c:pt>
                <c:pt idx="42">
                  <c:v>42278</c:v>
                </c:pt>
                <c:pt idx="43">
                  <c:v>42309</c:v>
                </c:pt>
                <c:pt idx="44">
                  <c:v>42339</c:v>
                </c:pt>
                <c:pt idx="45">
                  <c:v>42370</c:v>
                </c:pt>
                <c:pt idx="46">
                  <c:v>42401</c:v>
                </c:pt>
                <c:pt idx="47">
                  <c:v>42430</c:v>
                </c:pt>
                <c:pt idx="48">
                  <c:v>42461</c:v>
                </c:pt>
                <c:pt idx="49">
                  <c:v>42491</c:v>
                </c:pt>
                <c:pt idx="50">
                  <c:v>42522</c:v>
                </c:pt>
                <c:pt idx="51">
                  <c:v>42552</c:v>
                </c:pt>
                <c:pt idx="52">
                  <c:v>42583</c:v>
                </c:pt>
                <c:pt idx="53">
                  <c:v>42614</c:v>
                </c:pt>
                <c:pt idx="54">
                  <c:v>42644</c:v>
                </c:pt>
                <c:pt idx="55">
                  <c:v>42675</c:v>
                </c:pt>
                <c:pt idx="56">
                  <c:v>42705</c:v>
                </c:pt>
                <c:pt idx="57">
                  <c:v>42736</c:v>
                </c:pt>
                <c:pt idx="58">
                  <c:v>42767</c:v>
                </c:pt>
                <c:pt idx="59">
                  <c:v>42795</c:v>
                </c:pt>
                <c:pt idx="60">
                  <c:v>42826</c:v>
                </c:pt>
                <c:pt idx="61">
                  <c:v>42856</c:v>
                </c:pt>
                <c:pt idx="62">
                  <c:v>42887</c:v>
                </c:pt>
                <c:pt idx="63">
                  <c:v>42917</c:v>
                </c:pt>
                <c:pt idx="64">
                  <c:v>42948</c:v>
                </c:pt>
                <c:pt idx="65">
                  <c:v>42979</c:v>
                </c:pt>
                <c:pt idx="66">
                  <c:v>43009</c:v>
                </c:pt>
                <c:pt idx="67">
                  <c:v>43040</c:v>
                </c:pt>
                <c:pt idx="68">
                  <c:v>43070</c:v>
                </c:pt>
                <c:pt idx="69">
                  <c:v>43101</c:v>
                </c:pt>
                <c:pt idx="70">
                  <c:v>43132</c:v>
                </c:pt>
                <c:pt idx="71">
                  <c:v>43160</c:v>
                </c:pt>
                <c:pt idx="72">
                  <c:v>43191</c:v>
                </c:pt>
                <c:pt idx="73">
                  <c:v>43221</c:v>
                </c:pt>
                <c:pt idx="74">
                  <c:v>43252</c:v>
                </c:pt>
                <c:pt idx="75">
                  <c:v>43282</c:v>
                </c:pt>
                <c:pt idx="76">
                  <c:v>43313</c:v>
                </c:pt>
                <c:pt idx="77">
                  <c:v>43344</c:v>
                </c:pt>
                <c:pt idx="78">
                  <c:v>43374</c:v>
                </c:pt>
                <c:pt idx="79">
                  <c:v>43405</c:v>
                </c:pt>
                <c:pt idx="80">
                  <c:v>43435</c:v>
                </c:pt>
                <c:pt idx="81">
                  <c:v>43466</c:v>
                </c:pt>
                <c:pt idx="82">
                  <c:v>43497</c:v>
                </c:pt>
                <c:pt idx="83">
                  <c:v>43525</c:v>
                </c:pt>
                <c:pt idx="84">
                  <c:v>43556</c:v>
                </c:pt>
                <c:pt idx="85">
                  <c:v>43586</c:v>
                </c:pt>
                <c:pt idx="86">
                  <c:v>43617</c:v>
                </c:pt>
                <c:pt idx="87">
                  <c:v>43647</c:v>
                </c:pt>
                <c:pt idx="88">
                  <c:v>43678</c:v>
                </c:pt>
                <c:pt idx="89">
                  <c:v>43709</c:v>
                </c:pt>
                <c:pt idx="90">
                  <c:v>43739</c:v>
                </c:pt>
                <c:pt idx="91">
                  <c:v>43770</c:v>
                </c:pt>
                <c:pt idx="92">
                  <c:v>43800</c:v>
                </c:pt>
                <c:pt idx="93">
                  <c:v>43831</c:v>
                </c:pt>
                <c:pt idx="94">
                  <c:v>43862</c:v>
                </c:pt>
                <c:pt idx="95">
                  <c:v>43891</c:v>
                </c:pt>
                <c:pt idx="96">
                  <c:v>43922</c:v>
                </c:pt>
                <c:pt idx="97">
                  <c:v>43952</c:v>
                </c:pt>
                <c:pt idx="98">
                  <c:v>43983</c:v>
                </c:pt>
                <c:pt idx="99">
                  <c:v>44013</c:v>
                </c:pt>
                <c:pt idx="100">
                  <c:v>44044</c:v>
                </c:pt>
                <c:pt idx="101">
                  <c:v>44075</c:v>
                </c:pt>
                <c:pt idx="102">
                  <c:v>44105</c:v>
                </c:pt>
                <c:pt idx="103">
                  <c:v>44136</c:v>
                </c:pt>
                <c:pt idx="104">
                  <c:v>44166</c:v>
                </c:pt>
                <c:pt idx="105">
                  <c:v>44197</c:v>
                </c:pt>
                <c:pt idx="106">
                  <c:v>44228</c:v>
                </c:pt>
                <c:pt idx="107">
                  <c:v>44256</c:v>
                </c:pt>
                <c:pt idx="108">
                  <c:v>44287</c:v>
                </c:pt>
                <c:pt idx="109">
                  <c:v>44317</c:v>
                </c:pt>
                <c:pt idx="110">
                  <c:v>44348</c:v>
                </c:pt>
                <c:pt idx="111">
                  <c:v>44378</c:v>
                </c:pt>
                <c:pt idx="112">
                  <c:v>44409</c:v>
                </c:pt>
                <c:pt idx="113">
                  <c:v>44440</c:v>
                </c:pt>
                <c:pt idx="114">
                  <c:v>44470</c:v>
                </c:pt>
                <c:pt idx="115">
                  <c:v>44501</c:v>
                </c:pt>
                <c:pt idx="116">
                  <c:v>44531</c:v>
                </c:pt>
                <c:pt idx="117">
                  <c:v>44562</c:v>
                </c:pt>
                <c:pt idx="118">
                  <c:v>44593</c:v>
                </c:pt>
                <c:pt idx="119">
                  <c:v>44621</c:v>
                </c:pt>
              </c:numCache>
            </c:numRef>
          </c:cat>
          <c:val>
            <c:numRef>
              <c:f>'Forecast Accuracy'!$E$2:$E$121</c:f>
              <c:numCache>
                <c:formatCode>General</c:formatCode>
                <c:ptCount val="120"/>
                <c:pt idx="105" formatCode="_(&quot;$&quot;* #,##0.00_);_(&quot;$&quot;* \(#,##0.00\);_(&quot;$&quot;* &quot;-&quot;??_);_(@_)">
                  <c:v>53.6</c:v>
                </c:pt>
                <c:pt idx="106" formatCode="_(&quot;$&quot;* #,##0.00_);_(&quot;$&quot;* \(#,##0.00\);_(&quot;$&quot;* &quot;-&quot;??_);_(@_)">
                  <c:v>63.705213674959516</c:v>
                </c:pt>
                <c:pt idx="107" formatCode="_(&quot;$&quot;* #,##0.00_);_(&quot;$&quot;* \(#,##0.00\);_(&quot;$&quot;* &quot;-&quot;??_);_(@_)">
                  <c:v>67.040460550901656</c:v>
                </c:pt>
                <c:pt idx="108" formatCode="_(&quot;$&quot;* #,##0.00_);_(&quot;$&quot;* \(#,##0.00\);_(&quot;$&quot;* &quot;-&quot;??_);_(@_)">
                  <c:v>69.565087778769552</c:v>
                </c:pt>
                <c:pt idx="109" formatCode="_(&quot;$&quot;* #,##0.00_);_(&quot;$&quot;* \(#,##0.00\);_(&quot;$&quot;* &quot;-&quot;??_);_(@_)">
                  <c:v>71.641824136581249</c:v>
                </c:pt>
                <c:pt idx="110" formatCode="_(&quot;$&quot;* #,##0.00_);_(&quot;$&quot;* \(#,##0.00\);_(&quot;$&quot;* &quot;-&quot;??_);_(@_)">
                  <c:v>73.423963200543383</c:v>
                </c:pt>
                <c:pt idx="111" formatCode="_(&quot;$&quot;* #,##0.00_);_(&quot;$&quot;* \(#,##0.00\);_(&quot;$&quot;* &quot;-&quot;??_);_(@_)">
                  <c:v>74.993444527125178</c:v>
                </c:pt>
                <c:pt idx="112" formatCode="_(&quot;$&quot;* #,##0.00_);_(&quot;$&quot;* \(#,##0.00\);_(&quot;$&quot;* &quot;-&quot;??_);_(@_)">
                  <c:v>76.400160215164291</c:v>
                </c:pt>
                <c:pt idx="113" formatCode="_(&quot;$&quot;* #,##0.00_);_(&quot;$&quot;* \(#,##0.00\);_(&quot;$&quot;* &quot;-&quot;??_);_(@_)">
                  <c:v>77.677157018367154</c:v>
                </c:pt>
                <c:pt idx="114" formatCode="_(&quot;$&quot;* #,##0.00_);_(&quot;$&quot;* \(#,##0.00\);_(&quot;$&quot;* &quot;-&quot;??_);_(@_)">
                  <c:v>78.847660284180449</c:v>
                </c:pt>
                <c:pt idx="115" formatCode="_(&quot;$&quot;* #,##0.00_);_(&quot;$&quot;* \(#,##0.00\);_(&quot;$&quot;* &quot;-&quot;??_);_(@_)">
                  <c:v>79.928729081129859</c:v>
                </c:pt>
                <c:pt idx="116" formatCode="_(&quot;$&quot;* #,##0.00_);_(&quot;$&quot;* \(#,##0.00\);_(&quot;$&quot;* &quot;-&quot;??_);_(@_)">
                  <c:v>80.93332899325523</c:v>
                </c:pt>
                <c:pt idx="117" formatCode="_(&quot;$&quot;* #,##0.00_);_(&quot;$&quot;* \(#,##0.00\);_(&quot;$&quot;* &quot;-&quot;??_);_(@_)">
                  <c:v>81.87158698721467</c:v>
                </c:pt>
                <c:pt idx="118" formatCode="_(&quot;$&quot;* #,##0.00_);_(&quot;$&quot;* \(#,##0.00\);_(&quot;$&quot;* &quot;-&quot;??_);_(@_)">
                  <c:v>82.75159127948956</c:v>
                </c:pt>
                <c:pt idx="119" formatCode="_(&quot;$&quot;* #,##0.00_);_(&quot;$&quot;* \(#,##0.00\);_(&quot;$&quot;* &quot;-&quot;??_);_(@_)">
                  <c:v>83.579922912379061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94-4BA4-8719-017A93A86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2960832"/>
        <c:axId val="582967072"/>
      </c:lineChart>
      <c:catAx>
        <c:axId val="582960832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967072"/>
        <c:crosses val="autoZero"/>
        <c:auto val="1"/>
        <c:lblAlgn val="ctr"/>
        <c:lblOffset val="100"/>
        <c:noMultiLvlLbl val="0"/>
      </c:catAx>
      <c:valAx>
        <c:axId val="58296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96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Moving Average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'Simple Moving AVG'!$C$5:$C$20</c:f>
              <c:numCache>
                <c:formatCode>_("$"* #,##0.00_);_("$"* \(#,##0.00\);_("$"* "-"??_);_(@_)</c:formatCode>
                <c:ptCount val="16"/>
                <c:pt idx="0">
                  <c:v>53.6</c:v>
                </c:pt>
                <c:pt idx="1">
                  <c:v>60.46</c:v>
                </c:pt>
                <c:pt idx="2">
                  <c:v>63.83</c:v>
                </c:pt>
                <c:pt idx="3">
                  <c:v>62.95</c:v>
                </c:pt>
                <c:pt idx="4">
                  <c:v>66.400000000000006</c:v>
                </c:pt>
                <c:pt idx="5">
                  <c:v>71.8</c:v>
                </c:pt>
                <c:pt idx="6">
                  <c:v>73.28</c:v>
                </c:pt>
                <c:pt idx="7">
                  <c:v>68.87</c:v>
                </c:pt>
                <c:pt idx="8">
                  <c:v>72.8</c:v>
                </c:pt>
                <c:pt idx="9">
                  <c:v>82.06</c:v>
                </c:pt>
                <c:pt idx="10">
                  <c:v>79.92</c:v>
                </c:pt>
                <c:pt idx="11">
                  <c:v>72.87</c:v>
                </c:pt>
                <c:pt idx="12">
                  <c:v>83.92</c:v>
                </c:pt>
                <c:pt idx="13">
                  <c:v>93.54</c:v>
                </c:pt>
                <c:pt idx="14">
                  <c:v>112.4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81-452F-ABC8-D5B7279F8DAA}"/>
            </c:ext>
          </c:extLst>
        </c:ser>
        <c:ser>
          <c:idx val="1"/>
          <c:order val="1"/>
          <c:val>
            <c:numRef>
              <c:f>'Simple Moving AVG'!$D$5:$D$20</c:f>
              <c:numCache>
                <c:formatCode>General</c:formatCode>
                <c:ptCount val="16"/>
                <c:pt idx="0">
                  <c:v>#N/A</c:v>
                </c:pt>
                <c:pt idx="1">
                  <c:v>#N/A</c:v>
                </c:pt>
                <c:pt idx="2" formatCode="_(&quot;$&quot;* #,##0.00_);_(&quot;$&quot;* \(#,##0.00\);_(&quot;$&quot;* &quot;-&quot;??_);_(@_)">
                  <c:v>59.29666666666666</c:v>
                </c:pt>
                <c:pt idx="3" formatCode="_(&quot;$&quot;* #,##0.00_);_(&quot;$&quot;* \(#,##0.00\);_(&quot;$&quot;* &quot;-&quot;??_);_(@_)">
                  <c:v>62.413333333333334</c:v>
                </c:pt>
                <c:pt idx="4" formatCode="_(&quot;$&quot;* #,##0.00_);_(&quot;$&quot;* \(#,##0.00\);_(&quot;$&quot;* &quot;-&quot;??_);_(@_)">
                  <c:v>64.393333333333331</c:v>
                </c:pt>
                <c:pt idx="5" formatCode="_(&quot;$&quot;* #,##0.00_);_(&quot;$&quot;* \(#,##0.00\);_(&quot;$&quot;* &quot;-&quot;??_);_(@_)">
                  <c:v>67.050000000000011</c:v>
                </c:pt>
                <c:pt idx="6" formatCode="_(&quot;$&quot;* #,##0.00_);_(&quot;$&quot;* \(#,##0.00\);_(&quot;$&quot;* &quot;-&quot;??_);_(@_)">
                  <c:v>70.493333333333325</c:v>
                </c:pt>
                <c:pt idx="7" formatCode="_(&quot;$&quot;* #,##0.00_);_(&quot;$&quot;* \(#,##0.00\);_(&quot;$&quot;* &quot;-&quot;??_);_(@_)">
                  <c:v>71.316666666666663</c:v>
                </c:pt>
                <c:pt idx="8" formatCode="_(&quot;$&quot;* #,##0.00_);_(&quot;$&quot;* \(#,##0.00\);_(&quot;$&quot;* &quot;-&quot;??_);_(@_)">
                  <c:v>71.649999999999991</c:v>
                </c:pt>
                <c:pt idx="9" formatCode="_(&quot;$&quot;* #,##0.00_);_(&quot;$&quot;* \(#,##0.00\);_(&quot;$&quot;* &quot;-&quot;??_);_(@_)">
                  <c:v>74.576666666666668</c:v>
                </c:pt>
                <c:pt idx="10" formatCode="_(&quot;$&quot;* #,##0.00_);_(&quot;$&quot;* \(#,##0.00\);_(&quot;$&quot;* &quot;-&quot;??_);_(@_)">
                  <c:v>78.260000000000005</c:v>
                </c:pt>
                <c:pt idx="11" formatCode="_(&quot;$&quot;* #,##0.00_);_(&quot;$&quot;* \(#,##0.00\);_(&quot;$&quot;* &quot;-&quot;??_);_(@_)">
                  <c:v>78.283333333333346</c:v>
                </c:pt>
                <c:pt idx="12" formatCode="_(&quot;$&quot;* #,##0.00_);_(&quot;$&quot;* \(#,##0.00\);_(&quot;$&quot;* &quot;-&quot;??_);_(@_)">
                  <c:v>78.90333333333335</c:v>
                </c:pt>
                <c:pt idx="13" formatCode="_(&quot;$&quot;* #,##0.00_);_(&quot;$&quot;* \(#,##0.00\);_(&quot;$&quot;* &quot;-&quot;??_);_(@_)">
                  <c:v>83.443333333333342</c:v>
                </c:pt>
                <c:pt idx="14" formatCode="_(&quot;$&quot;* #,##0.00_);_(&quot;$&quot;* \(#,##0.00\);_(&quot;$&quot;* &quot;-&quot;??_);_(@_)">
                  <c:v>96.62</c:v>
                </c:pt>
                <c:pt idx="15" formatCode="_(&quot;$&quot;* #,##0.00_);_(&quot;$&quot;* \(#,##0.00\);_(&quot;$&quot;* &quot;-&quot;??_);_(@_)">
                  <c:v>102.97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1-452F-ABC8-D5B7279F8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43440"/>
        <c:axId val="210443856"/>
      </c:lineChart>
      <c:catAx>
        <c:axId val="210443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Data Point</a:t>
                </a:r>
              </a:p>
            </c:rich>
          </c:tx>
          <c:overlay val="0"/>
        </c:title>
        <c:majorTickMark val="out"/>
        <c:minorTickMark val="none"/>
        <c:tickLblPos val="nextTo"/>
        <c:crossAx val="210443856"/>
        <c:crosses val="autoZero"/>
        <c:auto val="1"/>
        <c:lblAlgn val="ctr"/>
        <c:lblOffset val="100"/>
        <c:noMultiLvlLbl val="0"/>
      </c:catAx>
      <c:valAx>
        <c:axId val="210443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210443440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Exponential Smoothing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val>
            <c:numRef>
              <c:f>'Exp Smoothing'!$C$5:$C$20</c:f>
              <c:numCache>
                <c:formatCode>_("$"* #,##0.00_);_("$"* \(#,##0.00\);_("$"* "-"??_);_(@_)</c:formatCode>
                <c:ptCount val="16"/>
                <c:pt idx="0">
                  <c:v>53.6</c:v>
                </c:pt>
                <c:pt idx="1">
                  <c:v>60.46</c:v>
                </c:pt>
                <c:pt idx="2">
                  <c:v>63.83</c:v>
                </c:pt>
                <c:pt idx="3">
                  <c:v>62.95</c:v>
                </c:pt>
                <c:pt idx="4">
                  <c:v>66.400000000000006</c:v>
                </c:pt>
                <c:pt idx="5">
                  <c:v>71.8</c:v>
                </c:pt>
                <c:pt idx="6">
                  <c:v>73.28</c:v>
                </c:pt>
                <c:pt idx="7">
                  <c:v>68.87</c:v>
                </c:pt>
                <c:pt idx="8">
                  <c:v>72.8</c:v>
                </c:pt>
                <c:pt idx="9">
                  <c:v>82.06</c:v>
                </c:pt>
                <c:pt idx="10">
                  <c:v>79.92</c:v>
                </c:pt>
                <c:pt idx="11">
                  <c:v>72.87</c:v>
                </c:pt>
                <c:pt idx="12">
                  <c:v>83.92</c:v>
                </c:pt>
                <c:pt idx="13">
                  <c:v>93.54</c:v>
                </c:pt>
                <c:pt idx="14">
                  <c:v>112.4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6F-4F93-B30B-DF3627F5D626}"/>
            </c:ext>
          </c:extLst>
        </c:ser>
        <c:ser>
          <c:idx val="1"/>
          <c:order val="1"/>
          <c:tx>
            <c:v>Forecast</c:v>
          </c:tx>
          <c:val>
            <c:numRef>
              <c:f>'Exp Smoothing'!$D$5:$D$20</c:f>
              <c:numCache>
                <c:formatCode>_("$"* #,##0.00_);_("$"* \(#,##0.00\);_("$"* "-"??_);_(@_)</c:formatCode>
                <c:ptCount val="16"/>
                <c:pt idx="0">
                  <c:v>#N/A</c:v>
                </c:pt>
                <c:pt idx="1">
                  <c:v>53.6</c:v>
                </c:pt>
                <c:pt idx="2">
                  <c:v>58.401999999999994</c:v>
                </c:pt>
                <c:pt idx="3">
                  <c:v>62.201599999999999</c:v>
                </c:pt>
                <c:pt idx="4">
                  <c:v>62.725479999999997</c:v>
                </c:pt>
                <c:pt idx="5">
                  <c:v>65.297644000000005</c:v>
                </c:pt>
                <c:pt idx="6">
                  <c:v>69.849293200000005</c:v>
                </c:pt>
                <c:pt idx="7">
                  <c:v>72.250787959999997</c:v>
                </c:pt>
                <c:pt idx="8">
                  <c:v>69.884236388000005</c:v>
                </c:pt>
                <c:pt idx="9">
                  <c:v>71.925270916399995</c:v>
                </c:pt>
                <c:pt idx="10">
                  <c:v>79.01958127492</c:v>
                </c:pt>
                <c:pt idx="11">
                  <c:v>79.649874382476</c:v>
                </c:pt>
                <c:pt idx="12">
                  <c:v>74.903962314742799</c:v>
                </c:pt>
                <c:pt idx="13">
                  <c:v>81.215188694422835</c:v>
                </c:pt>
                <c:pt idx="14">
                  <c:v>89.842556608326845</c:v>
                </c:pt>
                <c:pt idx="15">
                  <c:v>105.63276698249804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6F-4F93-B30B-DF3627F5D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744432"/>
        <c:axId val="244741936"/>
      </c:lineChart>
      <c:catAx>
        <c:axId val="244744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Data Point</a:t>
                </a:r>
              </a:p>
            </c:rich>
          </c:tx>
          <c:overlay val="0"/>
        </c:title>
        <c:majorTickMark val="out"/>
        <c:minorTickMark val="none"/>
        <c:tickLblPos val="nextTo"/>
        <c:crossAx val="244741936"/>
        <c:crosses val="autoZero"/>
        <c:auto val="1"/>
        <c:lblAlgn val="ctr"/>
        <c:lblOffset val="100"/>
        <c:noMultiLvlLbl val="0"/>
      </c:catAx>
      <c:valAx>
        <c:axId val="2447419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244744432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123</xdr:row>
      <xdr:rowOff>147637</xdr:rowOff>
    </xdr:from>
    <xdr:to>
      <xdr:col>8</xdr:col>
      <xdr:colOff>390525</xdr:colOff>
      <xdr:row>139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0995B2-1C6A-A895-6A05-60D54A33D4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4</xdr:row>
      <xdr:rowOff>109537</xdr:rowOff>
    </xdr:from>
    <xdr:to>
      <xdr:col>6</xdr:col>
      <xdr:colOff>295275</xdr:colOff>
      <xdr:row>18</xdr:row>
      <xdr:rowOff>185737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15E32CF-AF85-0FBB-078F-EACE23C2E5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2400300</xdr:colOff>
      <xdr:row>1</xdr:row>
      <xdr:rowOff>176212</xdr:rowOff>
    </xdr:from>
    <xdr:to>
      <xdr:col>10</xdr:col>
      <xdr:colOff>104775</xdr:colOff>
      <xdr:row>17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461C78-1A22-2B9B-F452-2160919F62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904875</xdr:colOff>
      <xdr:row>2</xdr:row>
      <xdr:rowOff>95249</xdr:rowOff>
    </xdr:from>
    <xdr:to>
      <xdr:col>11</xdr:col>
      <xdr:colOff>238125</xdr:colOff>
      <xdr:row>15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F3F9F86-C8E6-E4AE-2084-108F3CBE31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238124</xdr:colOff>
      <xdr:row>4</xdr:row>
      <xdr:rowOff>180975</xdr:rowOff>
    </xdr:from>
    <xdr:to>
      <xdr:col>14</xdr:col>
      <xdr:colOff>228599</xdr:colOff>
      <xdr:row>19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40598CF-0BB2-8312-F1F7-FAD779C307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1C36674-8F9D-4EFF-8234-69E4C9BF553E}" name="Table11" displayName="Table11" ref="A1:E151" totalsRowShown="0">
  <autoFilter ref="A1:E151" xr:uid="{A1C36674-8F9D-4EFF-8234-69E4C9BF553E}"/>
  <tableColumns count="5">
    <tableColumn id="1" xr3:uid="{AF0DCCF1-EBF0-4B0F-8CFE-9425E2F3D65C}" name="Month" dataDxfId="8"/>
    <tableColumn id="2" xr3:uid="{2ED50560-B622-422C-AB99-5289601E7A50}" name="Price per Barrel"/>
    <tableColumn id="3" xr3:uid="{4DCE6AF8-B386-44AF-BF62-3ABC4B3527DA}" name="Forecast(Price per Barrel)" dataDxfId="7">
      <calculatedColumnFormula>_xlfn.FORECAST.ETS(A2,$B$2:$B$121,$A$2:$A$121,1,1)</calculatedColumnFormula>
    </tableColumn>
    <tableColumn id="4" xr3:uid="{4F935D41-AFED-439E-9D84-4BA77DCAB594}" name="Lower Confidence Bound(Price per Barrel)" dataDxfId="6">
      <calculatedColumnFormula>C2-_xlfn.FORECAST.ETS.CONFINT(A2,$B$2:$B$121,$A$2:$A$121,0.95,1,1)</calculatedColumnFormula>
    </tableColumn>
    <tableColumn id="5" xr3:uid="{22ED4000-E500-4BDB-9BFE-6BF05D094F61}" name="Upper Confidence Bound(Price per Barrel)" dataDxfId="5">
      <calculatedColumnFormula>C2+_xlfn.FORECAST.ETS.CONFINT(A2,$B$2:$B$121,$A$2:$A$121,0.95,1,1)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4D1C536-657D-49D5-8371-0C45ECCEF36A}" name="Table16" displayName="Table16" ref="A1:E121" totalsRowShown="0">
  <autoFilter ref="A1:E121" xr:uid="{24D1C536-657D-49D5-8371-0C45ECCEF36A}"/>
  <tableColumns count="5">
    <tableColumn id="1" xr3:uid="{1B668C61-01BE-4971-8995-24CCEB5E4660}" name="Month" dataDxfId="4"/>
    <tableColumn id="2" xr3:uid="{7FFC3EC4-1A20-496C-B1AF-337E53A76A77}" name="Actual" dataDxfId="3"/>
    <tableColumn id="3" xr3:uid="{1026A7AC-81FE-4B3A-82EB-66822538C593}" name="Forecast" dataDxfId="2">
      <calculatedColumnFormula>_xlfn.FORECAST.ETS(A2,$B$2:$B$107,$A$2:$A$107,1,1)</calculatedColumnFormula>
    </tableColumn>
    <tableColumn id="4" xr3:uid="{923A57C1-33CD-4B4A-AA99-DA29DD52D182}" name="Lower Confidence Bound" dataDxfId="1">
      <calculatedColumnFormula>C2-_xlfn.FORECAST.ETS.CONFINT(A2,$B$2:$B$107,$A$2:$A$107,0.95,1,1)</calculatedColumnFormula>
    </tableColumn>
    <tableColumn id="5" xr3:uid="{670C0A5C-E3D5-4049-AC63-A2F9933DD172}" name="Upper Confidence Bound" dataDxfId="0">
      <calculatedColumnFormula>C2+_xlfn.FORECAST.ETS.CONFINT(A2,$B$2:$B$107,$A$2:$A$107,0.95,1,1)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46EC6-2F99-487C-B68A-4F4BD9627CC3}">
  <dimension ref="B1:C124"/>
  <sheetViews>
    <sheetView showGridLines="0" topLeftCell="A46" workbookViewId="0">
      <selection sqref="A1:XFD1048576"/>
    </sheetView>
  </sheetViews>
  <sheetFormatPr defaultRowHeight="15" x14ac:dyDescent="0.25"/>
  <cols>
    <col min="1" max="1" width="2.28515625" style="1" customWidth="1"/>
    <col min="2" max="2" width="21.85546875" style="1" customWidth="1"/>
    <col min="3" max="3" width="23" style="1" customWidth="1"/>
    <col min="4" max="4" width="136.5703125" style="1" customWidth="1"/>
    <col min="5" max="16384" width="9.140625" style="1"/>
  </cols>
  <sheetData>
    <row r="1" spans="2:3" ht="9.75" customHeight="1" x14ac:dyDescent="0.25"/>
    <row r="2" spans="2:3" ht="15.75" customHeight="1" thickBot="1" x14ac:dyDescent="0.3">
      <c r="B2" s="8" t="s">
        <v>2</v>
      </c>
      <c r="C2" s="8"/>
    </row>
    <row r="3" spans="2:3" ht="16.5" customHeight="1" thickTop="1" x14ac:dyDescent="0.25"/>
    <row r="4" spans="2:3" ht="16.5" customHeight="1" x14ac:dyDescent="0.25">
      <c r="B4" s="5" t="s">
        <v>0</v>
      </c>
      <c r="C4" s="5" t="s">
        <v>1</v>
      </c>
    </row>
    <row r="5" spans="2:3" x14ac:dyDescent="0.25">
      <c r="B5" s="2">
        <v>41000</v>
      </c>
      <c r="C5" s="3">
        <v>113.67</v>
      </c>
    </row>
    <row r="6" spans="2:3" x14ac:dyDescent="0.25">
      <c r="B6" s="2">
        <v>41030</v>
      </c>
      <c r="C6" s="3">
        <v>104.09</v>
      </c>
    </row>
    <row r="7" spans="2:3" x14ac:dyDescent="0.25">
      <c r="B7" s="2">
        <v>41061</v>
      </c>
      <c r="C7" s="3">
        <v>90.73</v>
      </c>
    </row>
    <row r="8" spans="2:3" x14ac:dyDescent="0.25">
      <c r="B8" s="2">
        <v>41091</v>
      </c>
      <c r="C8" s="3">
        <v>96.75</v>
      </c>
    </row>
    <row r="9" spans="2:3" x14ac:dyDescent="0.25">
      <c r="B9" s="2">
        <v>41122</v>
      </c>
      <c r="C9" s="3">
        <v>105.27</v>
      </c>
    </row>
    <row r="10" spans="2:3" x14ac:dyDescent="0.25">
      <c r="B10" s="2">
        <v>41153</v>
      </c>
      <c r="C10" s="3">
        <v>106.28</v>
      </c>
    </row>
    <row r="11" spans="2:3" x14ac:dyDescent="0.25">
      <c r="B11" s="2">
        <v>41183</v>
      </c>
      <c r="C11" s="3">
        <v>103.41</v>
      </c>
    </row>
    <row r="12" spans="2:3" x14ac:dyDescent="0.25">
      <c r="B12" s="2">
        <v>41214</v>
      </c>
      <c r="C12" s="3">
        <v>101.17</v>
      </c>
    </row>
    <row r="13" spans="2:3" x14ac:dyDescent="0.25">
      <c r="B13" s="2">
        <v>41244</v>
      </c>
      <c r="C13" s="3">
        <v>101.19</v>
      </c>
    </row>
    <row r="14" spans="2:3" x14ac:dyDescent="0.25">
      <c r="B14" s="2">
        <v>41275</v>
      </c>
      <c r="C14" s="3">
        <v>105.1</v>
      </c>
    </row>
    <row r="15" spans="2:3" x14ac:dyDescent="0.25">
      <c r="B15" s="2">
        <v>41306</v>
      </c>
      <c r="C15" s="3">
        <v>107.64</v>
      </c>
    </row>
    <row r="16" spans="2:3" x14ac:dyDescent="0.25">
      <c r="B16" s="2">
        <v>41334</v>
      </c>
      <c r="C16" s="3">
        <v>102.52</v>
      </c>
    </row>
    <row r="17" spans="2:3" x14ac:dyDescent="0.25">
      <c r="B17" s="2">
        <v>41365</v>
      </c>
      <c r="C17" s="3">
        <v>98.85</v>
      </c>
    </row>
    <row r="18" spans="2:3" x14ac:dyDescent="0.25">
      <c r="B18" s="2">
        <v>41395</v>
      </c>
      <c r="C18" s="3">
        <v>99.37</v>
      </c>
    </row>
    <row r="19" spans="2:3" x14ac:dyDescent="0.25">
      <c r="B19" s="2">
        <v>41426</v>
      </c>
      <c r="C19" s="3">
        <v>99.74</v>
      </c>
    </row>
    <row r="20" spans="2:3" x14ac:dyDescent="0.25">
      <c r="B20" s="2">
        <v>41456</v>
      </c>
      <c r="C20" s="3">
        <v>105.26</v>
      </c>
    </row>
    <row r="21" spans="2:3" x14ac:dyDescent="0.25">
      <c r="B21" s="2">
        <v>41487</v>
      </c>
      <c r="C21" s="3">
        <v>108.16</v>
      </c>
    </row>
    <row r="22" spans="2:3" x14ac:dyDescent="0.25">
      <c r="B22" s="2">
        <v>41518</v>
      </c>
      <c r="C22" s="3">
        <v>108.76</v>
      </c>
    </row>
    <row r="23" spans="2:3" x14ac:dyDescent="0.25">
      <c r="B23" s="2">
        <v>41548</v>
      </c>
      <c r="C23" s="3">
        <v>105.43</v>
      </c>
    </row>
    <row r="24" spans="2:3" x14ac:dyDescent="0.25">
      <c r="B24" s="2">
        <v>41579</v>
      </c>
      <c r="C24" s="3">
        <v>102.63</v>
      </c>
    </row>
    <row r="25" spans="2:3" x14ac:dyDescent="0.25">
      <c r="B25" s="2">
        <v>41609</v>
      </c>
      <c r="C25" s="3">
        <v>105.48</v>
      </c>
    </row>
    <row r="26" spans="2:3" x14ac:dyDescent="0.25">
      <c r="B26" s="2">
        <v>41640</v>
      </c>
      <c r="C26" s="3">
        <v>102.1</v>
      </c>
    </row>
    <row r="27" spans="2:3" x14ac:dyDescent="0.25">
      <c r="B27" s="2">
        <v>41671</v>
      </c>
      <c r="C27" s="3">
        <v>104.83</v>
      </c>
    </row>
    <row r="28" spans="2:3" x14ac:dyDescent="0.25">
      <c r="B28" s="2">
        <v>41699</v>
      </c>
      <c r="C28" s="3">
        <v>104.04</v>
      </c>
    </row>
    <row r="29" spans="2:3" x14ac:dyDescent="0.25">
      <c r="B29" s="2">
        <v>41730</v>
      </c>
      <c r="C29" s="3">
        <v>104.87</v>
      </c>
    </row>
    <row r="30" spans="2:3" x14ac:dyDescent="0.25">
      <c r="B30" s="2">
        <v>41760</v>
      </c>
      <c r="C30" s="3">
        <v>105.71</v>
      </c>
    </row>
    <row r="31" spans="2:3" x14ac:dyDescent="0.25">
      <c r="B31" s="2">
        <v>41791</v>
      </c>
      <c r="C31" s="3">
        <v>108.37</v>
      </c>
    </row>
    <row r="32" spans="2:3" x14ac:dyDescent="0.25">
      <c r="B32" s="2">
        <v>41821</v>
      </c>
      <c r="C32" s="3">
        <v>105.23</v>
      </c>
    </row>
    <row r="33" spans="2:3" x14ac:dyDescent="0.25">
      <c r="B33" s="2">
        <v>41852</v>
      </c>
      <c r="C33" s="3">
        <v>100.05</v>
      </c>
    </row>
    <row r="34" spans="2:3" x14ac:dyDescent="0.25">
      <c r="B34" s="2">
        <v>41883</v>
      </c>
      <c r="C34" s="3">
        <v>95.85</v>
      </c>
    </row>
    <row r="35" spans="2:3" x14ac:dyDescent="0.25">
      <c r="B35" s="2">
        <v>41913</v>
      </c>
      <c r="C35" s="3">
        <v>86.08</v>
      </c>
    </row>
    <row r="36" spans="2:3" x14ac:dyDescent="0.25">
      <c r="B36" s="2">
        <v>41944</v>
      </c>
      <c r="C36" s="3">
        <v>76.989999999999995</v>
      </c>
    </row>
    <row r="37" spans="2:3" x14ac:dyDescent="0.25">
      <c r="B37" s="2">
        <v>41974</v>
      </c>
      <c r="C37" s="3">
        <v>60.7</v>
      </c>
    </row>
    <row r="38" spans="2:3" x14ac:dyDescent="0.25">
      <c r="B38" s="2">
        <v>42005</v>
      </c>
      <c r="C38" s="3">
        <v>47.11</v>
      </c>
    </row>
    <row r="39" spans="2:3" x14ac:dyDescent="0.25">
      <c r="B39" s="2">
        <v>42036</v>
      </c>
      <c r="C39" s="3">
        <v>54.79</v>
      </c>
    </row>
    <row r="40" spans="2:3" x14ac:dyDescent="0.25">
      <c r="B40" s="2">
        <v>42064</v>
      </c>
      <c r="C40" s="3">
        <v>52.83</v>
      </c>
    </row>
    <row r="41" spans="2:3" x14ac:dyDescent="0.25">
      <c r="B41" s="2">
        <v>42095</v>
      </c>
      <c r="C41" s="3">
        <v>57.54</v>
      </c>
    </row>
    <row r="42" spans="2:3" x14ac:dyDescent="0.25">
      <c r="B42" s="2">
        <v>42125</v>
      </c>
      <c r="C42" s="3">
        <v>62.51</v>
      </c>
    </row>
    <row r="43" spans="2:3" x14ac:dyDescent="0.25">
      <c r="B43" s="2">
        <v>42156</v>
      </c>
      <c r="C43" s="3">
        <v>61.31</v>
      </c>
    </row>
    <row r="44" spans="2:3" x14ac:dyDescent="0.25">
      <c r="B44" s="2">
        <v>42186</v>
      </c>
      <c r="C44" s="3">
        <v>54.34</v>
      </c>
    </row>
    <row r="45" spans="2:3" x14ac:dyDescent="0.25">
      <c r="B45" s="2">
        <v>42217</v>
      </c>
      <c r="C45" s="3">
        <v>45.69</v>
      </c>
    </row>
    <row r="46" spans="2:3" x14ac:dyDescent="0.25">
      <c r="B46" s="2">
        <v>42248</v>
      </c>
      <c r="C46" s="3">
        <v>46.28</v>
      </c>
    </row>
    <row r="47" spans="2:3" x14ac:dyDescent="0.25">
      <c r="B47" s="2">
        <v>42278</v>
      </c>
      <c r="C47" s="3">
        <v>46.96</v>
      </c>
    </row>
    <row r="48" spans="2:3" x14ac:dyDescent="0.25">
      <c r="B48" s="2">
        <v>42309</v>
      </c>
      <c r="C48" s="3">
        <v>43.11</v>
      </c>
    </row>
    <row r="49" spans="2:3" x14ac:dyDescent="0.25">
      <c r="B49" s="2">
        <v>42339</v>
      </c>
      <c r="C49" s="3">
        <v>36.57</v>
      </c>
    </row>
    <row r="50" spans="2:3" x14ac:dyDescent="0.25">
      <c r="B50" s="2">
        <v>42370</v>
      </c>
      <c r="C50" s="3">
        <v>29.78</v>
      </c>
    </row>
    <row r="51" spans="2:3" x14ac:dyDescent="0.25">
      <c r="B51" s="2">
        <v>42401</v>
      </c>
      <c r="C51" s="3">
        <v>31.03</v>
      </c>
    </row>
    <row r="52" spans="2:3" x14ac:dyDescent="0.25">
      <c r="B52" s="2">
        <v>42430</v>
      </c>
      <c r="C52" s="3">
        <v>37.340000000000003</v>
      </c>
    </row>
    <row r="53" spans="2:3" x14ac:dyDescent="0.25">
      <c r="B53" s="2">
        <v>42461</v>
      </c>
      <c r="C53" s="3">
        <v>40.75</v>
      </c>
    </row>
    <row r="54" spans="2:3" x14ac:dyDescent="0.25">
      <c r="B54" s="2">
        <v>42491</v>
      </c>
      <c r="C54" s="3">
        <v>45.94</v>
      </c>
    </row>
    <row r="55" spans="2:3" x14ac:dyDescent="0.25">
      <c r="B55" s="2">
        <v>42522</v>
      </c>
      <c r="C55" s="3">
        <v>47.69</v>
      </c>
    </row>
    <row r="56" spans="2:3" x14ac:dyDescent="0.25">
      <c r="B56" s="2">
        <v>42552</v>
      </c>
      <c r="C56" s="3">
        <v>44.13</v>
      </c>
    </row>
    <row r="57" spans="2:3" x14ac:dyDescent="0.25">
      <c r="B57" s="2">
        <v>42583</v>
      </c>
      <c r="C57" s="3">
        <v>44.88</v>
      </c>
    </row>
    <row r="58" spans="2:3" x14ac:dyDescent="0.25">
      <c r="B58" s="2">
        <v>42614</v>
      </c>
      <c r="C58" s="3">
        <v>45.04</v>
      </c>
    </row>
    <row r="59" spans="2:3" x14ac:dyDescent="0.25">
      <c r="B59" s="2">
        <v>42644</v>
      </c>
      <c r="C59" s="3">
        <v>49.29</v>
      </c>
    </row>
    <row r="60" spans="2:3" x14ac:dyDescent="0.25">
      <c r="B60" s="2">
        <v>42675</v>
      </c>
      <c r="C60" s="3">
        <v>45.26</v>
      </c>
    </row>
    <row r="61" spans="2:3" x14ac:dyDescent="0.25">
      <c r="B61" s="2">
        <v>42705</v>
      </c>
      <c r="C61" s="3">
        <v>52.62</v>
      </c>
    </row>
    <row r="62" spans="2:3" x14ac:dyDescent="0.25">
      <c r="B62" s="2">
        <v>42736</v>
      </c>
      <c r="C62" s="3">
        <v>53.59</v>
      </c>
    </row>
    <row r="63" spans="2:3" x14ac:dyDescent="0.25">
      <c r="B63" s="2">
        <v>42767</v>
      </c>
      <c r="C63" s="3">
        <v>54.35</v>
      </c>
    </row>
    <row r="64" spans="2:3" x14ac:dyDescent="0.25">
      <c r="B64" s="2">
        <v>42795</v>
      </c>
      <c r="C64" s="3">
        <v>50.9</v>
      </c>
    </row>
    <row r="65" spans="2:3" x14ac:dyDescent="0.25">
      <c r="B65" s="2">
        <v>42826</v>
      </c>
      <c r="C65" s="3">
        <v>52.16</v>
      </c>
    </row>
    <row r="66" spans="2:3" x14ac:dyDescent="0.25">
      <c r="B66" s="2">
        <v>42856</v>
      </c>
      <c r="C66" s="3">
        <v>49.89</v>
      </c>
    </row>
    <row r="67" spans="2:3" x14ac:dyDescent="0.25">
      <c r="B67" s="2">
        <v>42887</v>
      </c>
      <c r="C67" s="3">
        <v>46.17</v>
      </c>
    </row>
    <row r="68" spans="2:3" x14ac:dyDescent="0.25">
      <c r="B68" s="2">
        <v>42917</v>
      </c>
      <c r="C68" s="3">
        <v>47.66</v>
      </c>
    </row>
    <row r="69" spans="2:3" x14ac:dyDescent="0.25">
      <c r="B69" s="2">
        <v>42948</v>
      </c>
      <c r="C69" s="3">
        <v>49.94</v>
      </c>
    </row>
    <row r="70" spans="2:3" x14ac:dyDescent="0.25">
      <c r="B70" s="2">
        <v>42979</v>
      </c>
      <c r="C70" s="3">
        <v>52.95</v>
      </c>
    </row>
    <row r="71" spans="2:3" x14ac:dyDescent="0.25">
      <c r="B71" s="2">
        <v>43009</v>
      </c>
      <c r="C71" s="3">
        <v>54.92</v>
      </c>
    </row>
    <row r="72" spans="2:3" x14ac:dyDescent="0.25">
      <c r="B72" s="2">
        <v>43040</v>
      </c>
      <c r="C72" s="3">
        <v>59.93</v>
      </c>
    </row>
    <row r="73" spans="2:3" x14ac:dyDescent="0.25">
      <c r="B73" s="2">
        <v>43070</v>
      </c>
      <c r="C73" s="3">
        <v>61.19</v>
      </c>
    </row>
    <row r="74" spans="2:3" x14ac:dyDescent="0.25">
      <c r="B74" s="2">
        <v>43101</v>
      </c>
      <c r="C74" s="3">
        <v>66.23</v>
      </c>
    </row>
    <row r="75" spans="2:3" x14ac:dyDescent="0.25">
      <c r="B75" s="2">
        <v>43132</v>
      </c>
      <c r="C75" s="3">
        <v>63.46</v>
      </c>
    </row>
    <row r="76" spans="2:3" x14ac:dyDescent="0.25">
      <c r="B76" s="2">
        <v>43160</v>
      </c>
      <c r="C76" s="3">
        <v>64.17</v>
      </c>
    </row>
    <row r="77" spans="2:3" x14ac:dyDescent="0.25">
      <c r="B77" s="2">
        <v>43191</v>
      </c>
      <c r="C77" s="3">
        <v>68.790000000000006</v>
      </c>
    </row>
    <row r="78" spans="2:3" x14ac:dyDescent="0.25">
      <c r="B78" s="2">
        <v>43221</v>
      </c>
      <c r="C78" s="3">
        <v>73.430000000000007</v>
      </c>
    </row>
    <row r="79" spans="2:3" x14ac:dyDescent="0.25">
      <c r="B79" s="2">
        <v>43252</v>
      </c>
      <c r="C79" s="3">
        <v>71.98</v>
      </c>
    </row>
    <row r="80" spans="2:3" x14ac:dyDescent="0.25">
      <c r="B80" s="2">
        <v>43282</v>
      </c>
      <c r="C80" s="3">
        <v>72.67</v>
      </c>
    </row>
    <row r="81" spans="2:3" x14ac:dyDescent="0.25">
      <c r="B81" s="2">
        <v>43313</v>
      </c>
      <c r="C81" s="3">
        <v>71.08</v>
      </c>
    </row>
    <row r="82" spans="2:3" x14ac:dyDescent="0.25">
      <c r="B82" s="2">
        <v>43344</v>
      </c>
      <c r="C82" s="3">
        <v>75.36</v>
      </c>
    </row>
    <row r="83" spans="2:3" x14ac:dyDescent="0.25">
      <c r="B83" s="2">
        <v>43374</v>
      </c>
      <c r="C83" s="3">
        <v>76.73</v>
      </c>
    </row>
    <row r="84" spans="2:3" x14ac:dyDescent="0.25">
      <c r="B84" s="2">
        <v>43405</v>
      </c>
      <c r="C84" s="3">
        <v>62.32</v>
      </c>
    </row>
    <row r="85" spans="2:3" x14ac:dyDescent="0.25">
      <c r="B85" s="2">
        <v>43435</v>
      </c>
      <c r="C85" s="3">
        <v>53.96</v>
      </c>
    </row>
    <row r="86" spans="2:3" x14ac:dyDescent="0.25">
      <c r="B86" s="2">
        <v>43466</v>
      </c>
      <c r="C86" s="3">
        <v>56.58</v>
      </c>
    </row>
    <row r="87" spans="2:3" x14ac:dyDescent="0.25">
      <c r="B87" s="2">
        <v>43497</v>
      </c>
      <c r="C87" s="3">
        <v>61.13</v>
      </c>
    </row>
    <row r="88" spans="2:3" x14ac:dyDescent="0.25">
      <c r="B88" s="2">
        <v>43525</v>
      </c>
      <c r="C88" s="3">
        <v>63.79</v>
      </c>
    </row>
    <row r="89" spans="2:3" x14ac:dyDescent="0.25">
      <c r="B89" s="2">
        <v>43556</v>
      </c>
      <c r="C89" s="3">
        <v>68.58</v>
      </c>
    </row>
    <row r="90" spans="2:3" x14ac:dyDescent="0.25">
      <c r="B90" s="2">
        <v>43586</v>
      </c>
      <c r="C90" s="3">
        <v>66.83</v>
      </c>
    </row>
    <row r="91" spans="2:3" x14ac:dyDescent="0.25">
      <c r="B91" s="2">
        <v>43617</v>
      </c>
      <c r="C91" s="3">
        <v>59.76</v>
      </c>
    </row>
    <row r="92" spans="2:3" x14ac:dyDescent="0.25">
      <c r="B92" s="2">
        <v>43647</v>
      </c>
      <c r="C92" s="3">
        <v>61.48</v>
      </c>
    </row>
    <row r="93" spans="2:3" x14ac:dyDescent="0.25">
      <c r="B93" s="2">
        <v>43678</v>
      </c>
      <c r="C93" s="3">
        <v>57.67</v>
      </c>
    </row>
    <row r="94" spans="2:3" x14ac:dyDescent="0.25">
      <c r="B94" s="2">
        <v>43709</v>
      </c>
      <c r="C94" s="3">
        <v>60.04</v>
      </c>
    </row>
    <row r="95" spans="2:3" x14ac:dyDescent="0.25">
      <c r="B95" s="2">
        <v>43739</v>
      </c>
      <c r="C95" s="3">
        <v>57.27</v>
      </c>
    </row>
    <row r="96" spans="2:3" x14ac:dyDescent="0.25">
      <c r="B96" s="2">
        <v>43770</v>
      </c>
      <c r="C96" s="3">
        <v>60.4</v>
      </c>
    </row>
    <row r="97" spans="2:3" x14ac:dyDescent="0.25">
      <c r="B97" s="2">
        <v>43800</v>
      </c>
      <c r="C97" s="3">
        <v>63.35</v>
      </c>
    </row>
    <row r="98" spans="2:3" x14ac:dyDescent="0.25">
      <c r="B98" s="2">
        <v>43831</v>
      </c>
      <c r="C98" s="3">
        <v>61.63</v>
      </c>
    </row>
    <row r="99" spans="2:3" x14ac:dyDescent="0.25">
      <c r="B99" s="2">
        <v>43862</v>
      </c>
      <c r="C99" s="3">
        <v>53.35</v>
      </c>
    </row>
    <row r="100" spans="2:3" x14ac:dyDescent="0.25">
      <c r="B100" s="2">
        <v>43891</v>
      </c>
      <c r="C100" s="3">
        <v>32.200000000000003</v>
      </c>
    </row>
    <row r="101" spans="2:3" x14ac:dyDescent="0.25">
      <c r="B101" s="2">
        <v>43922</v>
      </c>
      <c r="C101" s="3">
        <v>21.04</v>
      </c>
    </row>
    <row r="102" spans="2:3" x14ac:dyDescent="0.25">
      <c r="B102" s="2">
        <v>43952</v>
      </c>
      <c r="C102" s="3">
        <v>30.38</v>
      </c>
    </row>
    <row r="103" spans="2:3" x14ac:dyDescent="0.25">
      <c r="B103" s="2">
        <v>43983</v>
      </c>
      <c r="C103" s="3">
        <v>39.46</v>
      </c>
    </row>
    <row r="104" spans="2:3" x14ac:dyDescent="0.25">
      <c r="B104" s="2">
        <v>44013</v>
      </c>
      <c r="C104" s="3">
        <v>42.07</v>
      </c>
    </row>
    <row r="105" spans="2:3" x14ac:dyDescent="0.25">
      <c r="B105" s="2">
        <v>44044</v>
      </c>
      <c r="C105" s="3">
        <v>43.44</v>
      </c>
    </row>
    <row r="106" spans="2:3" x14ac:dyDescent="0.25">
      <c r="B106" s="2">
        <v>44075</v>
      </c>
      <c r="C106" s="3">
        <v>40.6</v>
      </c>
    </row>
    <row r="107" spans="2:3" x14ac:dyDescent="0.25">
      <c r="B107" s="2">
        <v>44105</v>
      </c>
      <c r="C107" s="3">
        <v>39.9</v>
      </c>
    </row>
    <row r="108" spans="2:3" x14ac:dyDescent="0.25">
      <c r="B108" s="2">
        <v>44136</v>
      </c>
      <c r="C108" s="3">
        <v>42.3</v>
      </c>
    </row>
    <row r="109" spans="2:3" x14ac:dyDescent="0.25">
      <c r="B109" s="2">
        <v>44166</v>
      </c>
      <c r="C109" s="3">
        <v>48.73</v>
      </c>
    </row>
    <row r="110" spans="2:3" x14ac:dyDescent="0.25">
      <c r="B110" s="2">
        <v>44197</v>
      </c>
      <c r="C110" s="3">
        <v>53.6</v>
      </c>
    </row>
    <row r="111" spans="2:3" x14ac:dyDescent="0.25">
      <c r="B111" s="2">
        <v>44228</v>
      </c>
      <c r="C111" s="3">
        <v>60.46</v>
      </c>
    </row>
    <row r="112" spans="2:3" x14ac:dyDescent="0.25">
      <c r="B112" s="2">
        <v>44256</v>
      </c>
      <c r="C112" s="3">
        <v>63.83</v>
      </c>
    </row>
    <row r="113" spans="2:3" x14ac:dyDescent="0.25">
      <c r="B113" s="2">
        <v>44287</v>
      </c>
      <c r="C113" s="3">
        <v>62.95</v>
      </c>
    </row>
    <row r="114" spans="2:3" x14ac:dyDescent="0.25">
      <c r="B114" s="2">
        <v>44317</v>
      </c>
      <c r="C114" s="3">
        <v>66.400000000000006</v>
      </c>
    </row>
    <row r="115" spans="2:3" x14ac:dyDescent="0.25">
      <c r="B115" s="2">
        <v>44348</v>
      </c>
      <c r="C115" s="3">
        <v>71.8</v>
      </c>
    </row>
    <row r="116" spans="2:3" x14ac:dyDescent="0.25">
      <c r="B116" s="2">
        <v>44378</v>
      </c>
      <c r="C116" s="3">
        <v>73.28</v>
      </c>
    </row>
    <row r="117" spans="2:3" x14ac:dyDescent="0.25">
      <c r="B117" s="2">
        <v>44409</v>
      </c>
      <c r="C117" s="3">
        <v>68.87</v>
      </c>
    </row>
    <row r="118" spans="2:3" x14ac:dyDescent="0.25">
      <c r="B118" s="2">
        <v>44440</v>
      </c>
      <c r="C118" s="3">
        <v>72.8</v>
      </c>
    </row>
    <row r="119" spans="2:3" x14ac:dyDescent="0.25">
      <c r="B119" s="2">
        <v>44470</v>
      </c>
      <c r="C119" s="3">
        <v>82.06</v>
      </c>
    </row>
    <row r="120" spans="2:3" x14ac:dyDescent="0.25">
      <c r="B120" s="2">
        <v>44501</v>
      </c>
      <c r="C120" s="3">
        <v>79.92</v>
      </c>
    </row>
    <row r="121" spans="2:3" x14ac:dyDescent="0.25">
      <c r="B121" s="2">
        <v>44531</v>
      </c>
      <c r="C121" s="3">
        <v>72.87</v>
      </c>
    </row>
    <row r="122" spans="2:3" x14ac:dyDescent="0.25">
      <c r="B122" s="2">
        <v>44562</v>
      </c>
      <c r="C122" s="3">
        <v>83.92</v>
      </c>
    </row>
    <row r="123" spans="2:3" x14ac:dyDescent="0.25">
      <c r="B123" s="2">
        <v>44593</v>
      </c>
      <c r="C123" s="3">
        <v>93.54</v>
      </c>
    </row>
    <row r="124" spans="2:3" x14ac:dyDescent="0.25">
      <c r="B124" s="2">
        <v>44621</v>
      </c>
      <c r="C124" s="3">
        <v>112.4</v>
      </c>
    </row>
  </sheetData>
  <mergeCells count="1"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5AA1D-9058-45DA-93D9-260B23D0E548}">
  <dimension ref="A1:E151"/>
  <sheetViews>
    <sheetView showGridLines="0" workbookViewId="0">
      <pane ySplit="1" topLeftCell="A137" activePane="bottomLeft" state="frozen"/>
      <selection pane="bottomLeft" activeCell="L163" sqref="L163"/>
    </sheetView>
  </sheetViews>
  <sheetFormatPr defaultRowHeight="15" x14ac:dyDescent="0.25"/>
  <cols>
    <col min="2" max="2" width="16.7109375" customWidth="1"/>
    <col min="3" max="3" width="25.5703125" customWidth="1"/>
    <col min="4" max="4" width="40.28515625" hidden="1" customWidth="1"/>
    <col min="5" max="5" width="40.42578125" hidden="1" customWidth="1"/>
    <col min="10" max="10" width="62.5703125" customWidth="1"/>
  </cols>
  <sheetData>
    <row r="1" spans="1:5" x14ac:dyDescent="0.25">
      <c r="A1" t="s">
        <v>0</v>
      </c>
      <c r="B1" t="s">
        <v>1</v>
      </c>
      <c r="C1" t="s">
        <v>3</v>
      </c>
      <c r="D1" t="s">
        <v>4</v>
      </c>
      <c r="E1" t="s">
        <v>5</v>
      </c>
    </row>
    <row r="2" spans="1:5" x14ac:dyDescent="0.25">
      <c r="A2" s="6">
        <v>41000</v>
      </c>
      <c r="B2" s="7">
        <v>113.67</v>
      </c>
    </row>
    <row r="3" spans="1:5" x14ac:dyDescent="0.25">
      <c r="A3" s="6">
        <v>41030</v>
      </c>
      <c r="B3" s="7">
        <v>104.09</v>
      </c>
    </row>
    <row r="4" spans="1:5" x14ac:dyDescent="0.25">
      <c r="A4" s="6">
        <v>41061</v>
      </c>
      <c r="B4" s="7">
        <v>90.73</v>
      </c>
    </row>
    <row r="5" spans="1:5" x14ac:dyDescent="0.25">
      <c r="A5" s="6">
        <v>41091</v>
      </c>
      <c r="B5" s="7">
        <v>96.75</v>
      </c>
    </row>
    <row r="6" spans="1:5" x14ac:dyDescent="0.25">
      <c r="A6" s="6">
        <v>41122</v>
      </c>
      <c r="B6" s="7">
        <v>105.27</v>
      </c>
    </row>
    <row r="7" spans="1:5" x14ac:dyDescent="0.25">
      <c r="A7" s="6">
        <v>41153</v>
      </c>
      <c r="B7" s="7">
        <v>106.28</v>
      </c>
    </row>
    <row r="8" spans="1:5" x14ac:dyDescent="0.25">
      <c r="A8" s="6">
        <v>41183</v>
      </c>
      <c r="B8" s="7">
        <v>103.41</v>
      </c>
    </row>
    <row r="9" spans="1:5" x14ac:dyDescent="0.25">
      <c r="A9" s="6">
        <v>41214</v>
      </c>
      <c r="B9" s="7">
        <v>101.17</v>
      </c>
    </row>
    <row r="10" spans="1:5" x14ac:dyDescent="0.25">
      <c r="A10" s="6">
        <v>41244</v>
      </c>
      <c r="B10" s="7">
        <v>101.19</v>
      </c>
    </row>
    <row r="11" spans="1:5" x14ac:dyDescent="0.25">
      <c r="A11" s="6">
        <v>41275</v>
      </c>
      <c r="B11" s="7">
        <v>105.1</v>
      </c>
    </row>
    <row r="12" spans="1:5" x14ac:dyDescent="0.25">
      <c r="A12" s="6">
        <v>41306</v>
      </c>
      <c r="B12" s="7">
        <v>107.64</v>
      </c>
    </row>
    <row r="13" spans="1:5" x14ac:dyDescent="0.25">
      <c r="A13" s="6">
        <v>41334</v>
      </c>
      <c r="B13" s="7">
        <v>102.52</v>
      </c>
    </row>
    <row r="14" spans="1:5" x14ac:dyDescent="0.25">
      <c r="A14" s="6">
        <v>41365</v>
      </c>
      <c r="B14" s="7">
        <v>98.85</v>
      </c>
    </row>
    <row r="15" spans="1:5" x14ac:dyDescent="0.25">
      <c r="A15" s="6">
        <v>41395</v>
      </c>
      <c r="B15" s="7">
        <v>99.37</v>
      </c>
    </row>
    <row r="16" spans="1:5" x14ac:dyDescent="0.25">
      <c r="A16" s="6">
        <v>41426</v>
      </c>
      <c r="B16" s="7">
        <v>99.74</v>
      </c>
    </row>
    <row r="17" spans="1:2" x14ac:dyDescent="0.25">
      <c r="A17" s="6">
        <v>41456</v>
      </c>
      <c r="B17" s="7">
        <v>105.26</v>
      </c>
    </row>
    <row r="18" spans="1:2" x14ac:dyDescent="0.25">
      <c r="A18" s="6">
        <v>41487</v>
      </c>
      <c r="B18" s="7">
        <v>108.16</v>
      </c>
    </row>
    <row r="19" spans="1:2" x14ac:dyDescent="0.25">
      <c r="A19" s="6">
        <v>41518</v>
      </c>
      <c r="B19" s="7">
        <v>108.76</v>
      </c>
    </row>
    <row r="20" spans="1:2" x14ac:dyDescent="0.25">
      <c r="A20" s="6">
        <v>41548</v>
      </c>
      <c r="B20" s="7">
        <v>105.43</v>
      </c>
    </row>
    <row r="21" spans="1:2" x14ac:dyDescent="0.25">
      <c r="A21" s="6">
        <v>41579</v>
      </c>
      <c r="B21" s="7">
        <v>102.63</v>
      </c>
    </row>
    <row r="22" spans="1:2" x14ac:dyDescent="0.25">
      <c r="A22" s="6">
        <v>41609</v>
      </c>
      <c r="B22" s="7">
        <v>105.48</v>
      </c>
    </row>
    <row r="23" spans="1:2" x14ac:dyDescent="0.25">
      <c r="A23" s="6">
        <v>41640</v>
      </c>
      <c r="B23" s="7">
        <v>102.1</v>
      </c>
    </row>
    <row r="24" spans="1:2" x14ac:dyDescent="0.25">
      <c r="A24" s="6">
        <v>41671</v>
      </c>
      <c r="B24" s="7">
        <v>104.83</v>
      </c>
    </row>
    <row r="25" spans="1:2" x14ac:dyDescent="0.25">
      <c r="A25" s="6">
        <v>41699</v>
      </c>
      <c r="B25" s="7">
        <v>104.04</v>
      </c>
    </row>
    <row r="26" spans="1:2" x14ac:dyDescent="0.25">
      <c r="A26" s="6">
        <v>41730</v>
      </c>
      <c r="B26" s="7">
        <v>104.87</v>
      </c>
    </row>
    <row r="27" spans="1:2" x14ac:dyDescent="0.25">
      <c r="A27" s="6">
        <v>41760</v>
      </c>
      <c r="B27" s="7">
        <v>105.71</v>
      </c>
    </row>
    <row r="28" spans="1:2" x14ac:dyDescent="0.25">
      <c r="A28" s="6">
        <v>41791</v>
      </c>
      <c r="B28" s="7">
        <v>108.37</v>
      </c>
    </row>
    <row r="29" spans="1:2" x14ac:dyDescent="0.25">
      <c r="A29" s="6">
        <v>41821</v>
      </c>
      <c r="B29" s="7">
        <v>105.23</v>
      </c>
    </row>
    <row r="30" spans="1:2" x14ac:dyDescent="0.25">
      <c r="A30" s="6">
        <v>41852</v>
      </c>
      <c r="B30" s="7">
        <v>100.05</v>
      </c>
    </row>
    <row r="31" spans="1:2" x14ac:dyDescent="0.25">
      <c r="A31" s="6">
        <v>41883</v>
      </c>
      <c r="B31" s="7">
        <v>95.85</v>
      </c>
    </row>
    <row r="32" spans="1:2" x14ac:dyDescent="0.25">
      <c r="A32" s="6">
        <v>41913</v>
      </c>
      <c r="B32" s="7">
        <v>86.08</v>
      </c>
    </row>
    <row r="33" spans="1:2" x14ac:dyDescent="0.25">
      <c r="A33" s="6">
        <v>41944</v>
      </c>
      <c r="B33" s="7">
        <v>76.989999999999995</v>
      </c>
    </row>
    <row r="34" spans="1:2" x14ac:dyDescent="0.25">
      <c r="A34" s="6">
        <v>41974</v>
      </c>
      <c r="B34" s="7">
        <v>60.7</v>
      </c>
    </row>
    <row r="35" spans="1:2" x14ac:dyDescent="0.25">
      <c r="A35" s="6">
        <v>42005</v>
      </c>
      <c r="B35" s="7">
        <v>47.11</v>
      </c>
    </row>
    <row r="36" spans="1:2" x14ac:dyDescent="0.25">
      <c r="A36" s="6">
        <v>42036</v>
      </c>
      <c r="B36" s="7">
        <v>54.79</v>
      </c>
    </row>
    <row r="37" spans="1:2" x14ac:dyDescent="0.25">
      <c r="A37" s="6">
        <v>42064</v>
      </c>
      <c r="B37" s="7">
        <v>52.83</v>
      </c>
    </row>
    <row r="38" spans="1:2" x14ac:dyDescent="0.25">
      <c r="A38" s="6">
        <v>42095</v>
      </c>
      <c r="B38" s="7">
        <v>57.54</v>
      </c>
    </row>
    <row r="39" spans="1:2" x14ac:dyDescent="0.25">
      <c r="A39" s="6">
        <v>42125</v>
      </c>
      <c r="B39" s="7">
        <v>62.51</v>
      </c>
    </row>
    <row r="40" spans="1:2" x14ac:dyDescent="0.25">
      <c r="A40" s="6">
        <v>42156</v>
      </c>
      <c r="B40" s="7">
        <v>61.31</v>
      </c>
    </row>
    <row r="41" spans="1:2" x14ac:dyDescent="0.25">
      <c r="A41" s="6">
        <v>42186</v>
      </c>
      <c r="B41" s="7">
        <v>54.34</v>
      </c>
    </row>
    <row r="42" spans="1:2" x14ac:dyDescent="0.25">
      <c r="A42" s="6">
        <v>42217</v>
      </c>
      <c r="B42" s="7">
        <v>45.69</v>
      </c>
    </row>
    <row r="43" spans="1:2" x14ac:dyDescent="0.25">
      <c r="A43" s="6">
        <v>42248</v>
      </c>
      <c r="B43" s="7">
        <v>46.28</v>
      </c>
    </row>
    <row r="44" spans="1:2" x14ac:dyDescent="0.25">
      <c r="A44" s="6">
        <v>42278</v>
      </c>
      <c r="B44" s="7">
        <v>46.96</v>
      </c>
    </row>
    <row r="45" spans="1:2" x14ac:dyDescent="0.25">
      <c r="A45" s="6">
        <v>42309</v>
      </c>
      <c r="B45" s="7">
        <v>43.11</v>
      </c>
    </row>
    <row r="46" spans="1:2" x14ac:dyDescent="0.25">
      <c r="A46" s="6">
        <v>42339</v>
      </c>
      <c r="B46" s="7">
        <v>36.57</v>
      </c>
    </row>
    <row r="47" spans="1:2" x14ac:dyDescent="0.25">
      <c r="A47" s="6">
        <v>42370</v>
      </c>
      <c r="B47" s="7">
        <v>29.78</v>
      </c>
    </row>
    <row r="48" spans="1:2" x14ac:dyDescent="0.25">
      <c r="A48" s="6">
        <v>42401</v>
      </c>
      <c r="B48" s="7">
        <v>31.03</v>
      </c>
    </row>
    <row r="49" spans="1:2" x14ac:dyDescent="0.25">
      <c r="A49" s="6">
        <v>42430</v>
      </c>
      <c r="B49" s="7">
        <v>37.340000000000003</v>
      </c>
    </row>
    <row r="50" spans="1:2" x14ac:dyDescent="0.25">
      <c r="A50" s="6">
        <v>42461</v>
      </c>
      <c r="B50" s="7">
        <v>40.75</v>
      </c>
    </row>
    <row r="51" spans="1:2" x14ac:dyDescent="0.25">
      <c r="A51" s="6">
        <v>42491</v>
      </c>
      <c r="B51" s="7">
        <v>45.94</v>
      </c>
    </row>
    <row r="52" spans="1:2" x14ac:dyDescent="0.25">
      <c r="A52" s="6">
        <v>42522</v>
      </c>
      <c r="B52" s="7">
        <v>47.69</v>
      </c>
    </row>
    <row r="53" spans="1:2" x14ac:dyDescent="0.25">
      <c r="A53" s="6">
        <v>42552</v>
      </c>
      <c r="B53" s="7">
        <v>44.13</v>
      </c>
    </row>
    <row r="54" spans="1:2" x14ac:dyDescent="0.25">
      <c r="A54" s="6">
        <v>42583</v>
      </c>
      <c r="B54" s="7">
        <v>44.88</v>
      </c>
    </row>
    <row r="55" spans="1:2" x14ac:dyDescent="0.25">
      <c r="A55" s="6">
        <v>42614</v>
      </c>
      <c r="B55" s="7">
        <v>45.04</v>
      </c>
    </row>
    <row r="56" spans="1:2" x14ac:dyDescent="0.25">
      <c r="A56" s="6">
        <v>42644</v>
      </c>
      <c r="B56" s="7">
        <v>49.29</v>
      </c>
    </row>
    <row r="57" spans="1:2" x14ac:dyDescent="0.25">
      <c r="A57" s="6">
        <v>42675</v>
      </c>
      <c r="B57" s="7">
        <v>45.26</v>
      </c>
    </row>
    <row r="58" spans="1:2" x14ac:dyDescent="0.25">
      <c r="A58" s="6">
        <v>42705</v>
      </c>
      <c r="B58" s="7">
        <v>52.62</v>
      </c>
    </row>
    <row r="59" spans="1:2" x14ac:dyDescent="0.25">
      <c r="A59" s="6">
        <v>42736</v>
      </c>
      <c r="B59" s="7">
        <v>53.59</v>
      </c>
    </row>
    <row r="60" spans="1:2" x14ac:dyDescent="0.25">
      <c r="A60" s="6">
        <v>42767</v>
      </c>
      <c r="B60" s="7">
        <v>54.35</v>
      </c>
    </row>
    <row r="61" spans="1:2" x14ac:dyDescent="0.25">
      <c r="A61" s="6">
        <v>42795</v>
      </c>
      <c r="B61" s="7">
        <v>50.9</v>
      </c>
    </row>
    <row r="62" spans="1:2" x14ac:dyDescent="0.25">
      <c r="A62" s="6">
        <v>42826</v>
      </c>
      <c r="B62" s="7">
        <v>52.16</v>
      </c>
    </row>
    <row r="63" spans="1:2" x14ac:dyDescent="0.25">
      <c r="A63" s="6">
        <v>42856</v>
      </c>
      <c r="B63" s="7">
        <v>49.89</v>
      </c>
    </row>
    <row r="64" spans="1:2" x14ac:dyDescent="0.25">
      <c r="A64" s="6">
        <v>42887</v>
      </c>
      <c r="B64" s="7">
        <v>46.17</v>
      </c>
    </row>
    <row r="65" spans="1:2" x14ac:dyDescent="0.25">
      <c r="A65" s="6">
        <v>42917</v>
      </c>
      <c r="B65" s="7">
        <v>47.66</v>
      </c>
    </row>
    <row r="66" spans="1:2" x14ac:dyDescent="0.25">
      <c r="A66" s="6">
        <v>42948</v>
      </c>
      <c r="B66" s="7">
        <v>49.94</v>
      </c>
    </row>
    <row r="67" spans="1:2" x14ac:dyDescent="0.25">
      <c r="A67" s="6">
        <v>42979</v>
      </c>
      <c r="B67" s="7">
        <v>52.95</v>
      </c>
    </row>
    <row r="68" spans="1:2" x14ac:dyDescent="0.25">
      <c r="A68" s="6">
        <v>43009</v>
      </c>
      <c r="B68" s="7">
        <v>54.92</v>
      </c>
    </row>
    <row r="69" spans="1:2" x14ac:dyDescent="0.25">
      <c r="A69" s="6">
        <v>43040</v>
      </c>
      <c r="B69" s="7">
        <v>59.93</v>
      </c>
    </row>
    <row r="70" spans="1:2" x14ac:dyDescent="0.25">
      <c r="A70" s="6">
        <v>43070</v>
      </c>
      <c r="B70" s="7">
        <v>61.19</v>
      </c>
    </row>
    <row r="71" spans="1:2" x14ac:dyDescent="0.25">
      <c r="A71" s="6">
        <v>43101</v>
      </c>
      <c r="B71" s="7">
        <v>66.23</v>
      </c>
    </row>
    <row r="72" spans="1:2" x14ac:dyDescent="0.25">
      <c r="A72" s="6">
        <v>43132</v>
      </c>
      <c r="B72" s="7">
        <v>63.46</v>
      </c>
    </row>
    <row r="73" spans="1:2" x14ac:dyDescent="0.25">
      <c r="A73" s="6">
        <v>43160</v>
      </c>
      <c r="B73" s="7">
        <v>64.17</v>
      </c>
    </row>
    <row r="74" spans="1:2" x14ac:dyDescent="0.25">
      <c r="A74" s="6">
        <v>43191</v>
      </c>
      <c r="B74" s="7">
        <v>68.790000000000006</v>
      </c>
    </row>
    <row r="75" spans="1:2" x14ac:dyDescent="0.25">
      <c r="A75" s="6">
        <v>43221</v>
      </c>
      <c r="B75" s="7">
        <v>73.430000000000007</v>
      </c>
    </row>
    <row r="76" spans="1:2" x14ac:dyDescent="0.25">
      <c r="A76" s="6">
        <v>43252</v>
      </c>
      <c r="B76" s="7">
        <v>71.98</v>
      </c>
    </row>
    <row r="77" spans="1:2" x14ac:dyDescent="0.25">
      <c r="A77" s="6">
        <v>43282</v>
      </c>
      <c r="B77" s="7">
        <v>72.67</v>
      </c>
    </row>
    <row r="78" spans="1:2" x14ac:dyDescent="0.25">
      <c r="A78" s="6">
        <v>43313</v>
      </c>
      <c r="B78" s="7">
        <v>71.08</v>
      </c>
    </row>
    <row r="79" spans="1:2" x14ac:dyDescent="0.25">
      <c r="A79" s="6">
        <v>43344</v>
      </c>
      <c r="B79" s="7">
        <v>75.36</v>
      </c>
    </row>
    <row r="80" spans="1:2" x14ac:dyDescent="0.25">
      <c r="A80" s="6">
        <v>43374</v>
      </c>
      <c r="B80" s="7">
        <v>76.73</v>
      </c>
    </row>
    <row r="81" spans="1:2" x14ac:dyDescent="0.25">
      <c r="A81" s="6">
        <v>43405</v>
      </c>
      <c r="B81" s="7">
        <v>62.32</v>
      </c>
    </row>
    <row r="82" spans="1:2" x14ac:dyDescent="0.25">
      <c r="A82" s="6">
        <v>43435</v>
      </c>
      <c r="B82" s="7">
        <v>53.96</v>
      </c>
    </row>
    <row r="83" spans="1:2" x14ac:dyDescent="0.25">
      <c r="A83" s="6">
        <v>43466</v>
      </c>
      <c r="B83" s="7">
        <v>56.58</v>
      </c>
    </row>
    <row r="84" spans="1:2" x14ac:dyDescent="0.25">
      <c r="A84" s="6">
        <v>43497</v>
      </c>
      <c r="B84" s="7">
        <v>61.13</v>
      </c>
    </row>
    <row r="85" spans="1:2" x14ac:dyDescent="0.25">
      <c r="A85" s="6">
        <v>43525</v>
      </c>
      <c r="B85" s="7">
        <v>63.79</v>
      </c>
    </row>
    <row r="86" spans="1:2" x14ac:dyDescent="0.25">
      <c r="A86" s="6">
        <v>43556</v>
      </c>
      <c r="B86" s="7">
        <v>68.58</v>
      </c>
    </row>
    <row r="87" spans="1:2" x14ac:dyDescent="0.25">
      <c r="A87" s="6">
        <v>43586</v>
      </c>
      <c r="B87" s="7">
        <v>66.83</v>
      </c>
    </row>
    <row r="88" spans="1:2" x14ac:dyDescent="0.25">
      <c r="A88" s="6">
        <v>43617</v>
      </c>
      <c r="B88" s="7">
        <v>59.76</v>
      </c>
    </row>
    <row r="89" spans="1:2" x14ac:dyDescent="0.25">
      <c r="A89" s="6">
        <v>43647</v>
      </c>
      <c r="B89" s="7">
        <v>61.48</v>
      </c>
    </row>
    <row r="90" spans="1:2" x14ac:dyDescent="0.25">
      <c r="A90" s="6">
        <v>43678</v>
      </c>
      <c r="B90" s="7">
        <v>57.67</v>
      </c>
    </row>
    <row r="91" spans="1:2" x14ac:dyDescent="0.25">
      <c r="A91" s="6">
        <v>43709</v>
      </c>
      <c r="B91" s="7">
        <v>60.04</v>
      </c>
    </row>
    <row r="92" spans="1:2" x14ac:dyDescent="0.25">
      <c r="A92" s="6">
        <v>43739</v>
      </c>
      <c r="B92" s="7">
        <v>57.27</v>
      </c>
    </row>
    <row r="93" spans="1:2" x14ac:dyDescent="0.25">
      <c r="A93" s="6">
        <v>43770</v>
      </c>
      <c r="B93" s="7">
        <v>60.4</v>
      </c>
    </row>
    <row r="94" spans="1:2" x14ac:dyDescent="0.25">
      <c r="A94" s="6">
        <v>43800</v>
      </c>
      <c r="B94" s="7">
        <v>63.35</v>
      </c>
    </row>
    <row r="95" spans="1:2" x14ac:dyDescent="0.25">
      <c r="A95" s="6">
        <v>43831</v>
      </c>
      <c r="B95" s="7">
        <v>61.63</v>
      </c>
    </row>
    <row r="96" spans="1:2" x14ac:dyDescent="0.25">
      <c r="A96" s="6">
        <v>43862</v>
      </c>
      <c r="B96" s="7">
        <v>53.35</v>
      </c>
    </row>
    <row r="97" spans="1:2" x14ac:dyDescent="0.25">
      <c r="A97" s="6">
        <v>43891</v>
      </c>
      <c r="B97" s="7">
        <v>32.200000000000003</v>
      </c>
    </row>
    <row r="98" spans="1:2" x14ac:dyDescent="0.25">
      <c r="A98" s="6">
        <v>43922</v>
      </c>
      <c r="B98" s="7">
        <v>21.04</v>
      </c>
    </row>
    <row r="99" spans="1:2" x14ac:dyDescent="0.25">
      <c r="A99" s="6">
        <v>43952</v>
      </c>
      <c r="B99" s="7">
        <v>30.38</v>
      </c>
    </row>
    <row r="100" spans="1:2" x14ac:dyDescent="0.25">
      <c r="A100" s="6">
        <v>43983</v>
      </c>
      <c r="B100" s="7">
        <v>39.46</v>
      </c>
    </row>
    <row r="101" spans="1:2" x14ac:dyDescent="0.25">
      <c r="A101" s="6">
        <v>44013</v>
      </c>
      <c r="B101" s="7">
        <v>42.07</v>
      </c>
    </row>
    <row r="102" spans="1:2" x14ac:dyDescent="0.25">
      <c r="A102" s="6">
        <v>44044</v>
      </c>
      <c r="B102" s="7">
        <v>43.44</v>
      </c>
    </row>
    <row r="103" spans="1:2" x14ac:dyDescent="0.25">
      <c r="A103" s="6">
        <v>44075</v>
      </c>
      <c r="B103" s="7">
        <v>40.6</v>
      </c>
    </row>
    <row r="104" spans="1:2" x14ac:dyDescent="0.25">
      <c r="A104" s="6">
        <v>44105</v>
      </c>
      <c r="B104" s="7">
        <v>39.9</v>
      </c>
    </row>
    <row r="105" spans="1:2" x14ac:dyDescent="0.25">
      <c r="A105" s="6">
        <v>44136</v>
      </c>
      <c r="B105" s="7">
        <v>42.3</v>
      </c>
    </row>
    <row r="106" spans="1:2" x14ac:dyDescent="0.25">
      <c r="A106" s="6">
        <v>44166</v>
      </c>
      <c r="B106" s="7">
        <v>48.73</v>
      </c>
    </row>
    <row r="107" spans="1:2" x14ac:dyDescent="0.25">
      <c r="A107" s="6">
        <v>44197</v>
      </c>
      <c r="B107" s="7">
        <v>53.6</v>
      </c>
    </row>
    <row r="108" spans="1:2" x14ac:dyDescent="0.25">
      <c r="A108" s="6">
        <v>44228</v>
      </c>
      <c r="B108" s="7">
        <v>60.46</v>
      </c>
    </row>
    <row r="109" spans="1:2" x14ac:dyDescent="0.25">
      <c r="A109" s="6">
        <v>44256</v>
      </c>
      <c r="B109" s="7">
        <v>63.83</v>
      </c>
    </row>
    <row r="110" spans="1:2" x14ac:dyDescent="0.25">
      <c r="A110" s="6">
        <v>44287</v>
      </c>
      <c r="B110" s="7">
        <v>62.95</v>
      </c>
    </row>
    <row r="111" spans="1:2" x14ac:dyDescent="0.25">
      <c r="A111" s="6">
        <v>44317</v>
      </c>
      <c r="B111" s="7">
        <v>66.400000000000006</v>
      </c>
    </row>
    <row r="112" spans="1:2" x14ac:dyDescent="0.25">
      <c r="A112" s="6">
        <v>44348</v>
      </c>
      <c r="B112" s="7">
        <v>71.8</v>
      </c>
    </row>
    <row r="113" spans="1:5" x14ac:dyDescent="0.25">
      <c r="A113" s="6">
        <v>44378</v>
      </c>
      <c r="B113" s="7">
        <v>73.28</v>
      </c>
    </row>
    <row r="114" spans="1:5" x14ac:dyDescent="0.25">
      <c r="A114" s="6">
        <v>44409</v>
      </c>
      <c r="B114" s="7">
        <v>68.87</v>
      </c>
    </row>
    <row r="115" spans="1:5" x14ac:dyDescent="0.25">
      <c r="A115" s="6">
        <v>44440</v>
      </c>
      <c r="B115" s="7">
        <v>72.8</v>
      </c>
    </row>
    <row r="116" spans="1:5" x14ac:dyDescent="0.25">
      <c r="A116" s="6">
        <v>44470</v>
      </c>
      <c r="B116" s="7">
        <v>82.06</v>
      </c>
    </row>
    <row r="117" spans="1:5" x14ac:dyDescent="0.25">
      <c r="A117" s="6">
        <v>44501</v>
      </c>
      <c r="B117" s="7">
        <v>79.92</v>
      </c>
    </row>
    <row r="118" spans="1:5" x14ac:dyDescent="0.25">
      <c r="A118" s="6">
        <v>44531</v>
      </c>
      <c r="B118" s="7">
        <v>72.87</v>
      </c>
    </row>
    <row r="119" spans="1:5" x14ac:dyDescent="0.25">
      <c r="A119" s="6">
        <v>44562</v>
      </c>
      <c r="B119" s="7">
        <v>83.92</v>
      </c>
    </row>
    <row r="120" spans="1:5" x14ac:dyDescent="0.25">
      <c r="A120" s="6">
        <v>44593</v>
      </c>
      <c r="B120" s="7">
        <v>93.54</v>
      </c>
    </row>
    <row r="121" spans="1:5" x14ac:dyDescent="0.25">
      <c r="A121" s="6">
        <v>44621</v>
      </c>
      <c r="B121" s="7">
        <v>112.4</v>
      </c>
      <c r="C121" s="7">
        <v>112.4</v>
      </c>
      <c r="D121" s="7">
        <v>112.4</v>
      </c>
      <c r="E121" s="7">
        <v>112.4</v>
      </c>
    </row>
    <row r="122" spans="1:5" x14ac:dyDescent="0.25">
      <c r="A122" s="6">
        <v>44652</v>
      </c>
      <c r="C122" s="7">
        <f t="shared" ref="C122:C151" si="0">_xlfn.FORECAST.ETS(A122,$B$2:$B$121,$A$2:$A$121,1,1)</f>
        <v>87.10759611984264</v>
      </c>
      <c r="D122" s="7">
        <f t="shared" ref="D122:D151" si="1">C122-_xlfn.FORECAST.ETS.CONFINT(A122,$B$2:$B$121,$A$2:$A$121,0.95,1,1)</f>
        <v>67.015421614231286</v>
      </c>
      <c r="E122" s="7">
        <f t="shared" ref="E122:E151" si="2">C122+_xlfn.FORECAST.ETS.CONFINT(A122,$B$2:$B$121,$A$2:$A$121,0.95,1,1)</f>
        <v>107.19977062545399</v>
      </c>
    </row>
    <row r="123" spans="1:5" x14ac:dyDescent="0.25">
      <c r="A123" s="6">
        <v>44682</v>
      </c>
      <c r="C123" s="7">
        <f t="shared" si="0"/>
        <v>86.857693557132308</v>
      </c>
      <c r="D123" s="7">
        <f t="shared" si="1"/>
        <v>66.142271884611546</v>
      </c>
      <c r="E123" s="7">
        <f t="shared" si="2"/>
        <v>107.57311522965307</v>
      </c>
    </row>
    <row r="124" spans="1:5" x14ac:dyDescent="0.25">
      <c r="A124" s="6">
        <v>44713</v>
      </c>
      <c r="C124" s="7">
        <f t="shared" si="0"/>
        <v>86.60779099442199</v>
      </c>
      <c r="D124" s="7">
        <f t="shared" si="1"/>
        <v>65.282571825528123</v>
      </c>
      <c r="E124" s="7">
        <f t="shared" si="2"/>
        <v>107.93301016331586</v>
      </c>
    </row>
    <row r="125" spans="1:5" x14ac:dyDescent="0.25">
      <c r="A125" s="6">
        <v>44743</v>
      </c>
      <c r="C125" s="7">
        <f t="shared" si="0"/>
        <v>86.357888431711658</v>
      </c>
      <c r="D125" s="7">
        <f t="shared" si="1"/>
        <v>64.435180653064918</v>
      </c>
      <c r="E125" s="7">
        <f t="shared" si="2"/>
        <v>108.2805962103584</v>
      </c>
    </row>
    <row r="126" spans="1:5" x14ac:dyDescent="0.25">
      <c r="A126" s="6">
        <v>44774</v>
      </c>
      <c r="C126" s="7">
        <f t="shared" si="0"/>
        <v>86.107985869001325</v>
      </c>
      <c r="D126" s="7">
        <f t="shared" si="1"/>
        <v>63.599100207977727</v>
      </c>
      <c r="E126" s="7">
        <f t="shared" si="2"/>
        <v>108.61687153002492</v>
      </c>
    </row>
    <row r="127" spans="1:5" x14ac:dyDescent="0.25">
      <c r="A127" s="6">
        <v>44805</v>
      </c>
      <c r="C127" s="7">
        <f t="shared" si="0"/>
        <v>85.858083306290993</v>
      </c>
      <c r="D127" s="7">
        <f t="shared" si="1"/>
        <v>62.773451360955605</v>
      </c>
      <c r="E127" s="7">
        <f t="shared" si="2"/>
        <v>108.94271525162638</v>
      </c>
    </row>
    <row r="128" spans="1:5" x14ac:dyDescent="0.25">
      <c r="A128" s="6">
        <v>44835</v>
      </c>
      <c r="C128" s="7">
        <f t="shared" si="0"/>
        <v>85.608180743580675</v>
      </c>
      <c r="D128" s="7">
        <f t="shared" si="1"/>
        <v>61.957455198883615</v>
      </c>
      <c r="E128" s="7">
        <f t="shared" si="2"/>
        <v>109.25890628827773</v>
      </c>
    </row>
    <row r="129" spans="1:5" x14ac:dyDescent="0.25">
      <c r="A129" s="6">
        <v>44866</v>
      </c>
      <c r="C129" s="7">
        <f t="shared" si="0"/>
        <v>85.358278180870343</v>
      </c>
      <c r="D129" s="7">
        <f t="shared" si="1"/>
        <v>61.150417860120228</v>
      </c>
      <c r="E129" s="7">
        <f t="shared" si="2"/>
        <v>109.56613850162046</v>
      </c>
    </row>
    <row r="130" spans="1:5" x14ac:dyDescent="0.25">
      <c r="A130" s="6">
        <v>44896</v>
      </c>
      <c r="C130" s="7">
        <f t="shared" si="0"/>
        <v>85.108375618160011</v>
      </c>
      <c r="D130" s="7">
        <f t="shared" si="1"/>
        <v>60.351718190356131</v>
      </c>
      <c r="E130" s="7">
        <f t="shared" si="2"/>
        <v>109.86503304596388</v>
      </c>
    </row>
    <row r="131" spans="1:5" x14ac:dyDescent="0.25">
      <c r="A131" s="6">
        <v>44927</v>
      </c>
      <c r="C131" s="7">
        <f t="shared" si="0"/>
        <v>84.858473055449679</v>
      </c>
      <c r="D131" s="7">
        <f t="shared" si="1"/>
        <v>59.560797603985634</v>
      </c>
      <c r="E131" s="7">
        <f t="shared" si="2"/>
        <v>110.15614850691372</v>
      </c>
    </row>
    <row r="132" spans="1:5" x14ac:dyDescent="0.25">
      <c r="A132" s="6">
        <v>44958</v>
      </c>
      <c r="C132" s="7">
        <f t="shared" si="0"/>
        <v>84.608570492739346</v>
      </c>
      <c r="D132" s="7">
        <f t="shared" si="1"/>
        <v>58.77715168831034</v>
      </c>
      <c r="E132" s="7">
        <f t="shared" si="2"/>
        <v>110.43998929716835</v>
      </c>
    </row>
    <row r="133" spans="1:5" x14ac:dyDescent="0.25">
      <c r="A133" s="6">
        <v>44986</v>
      </c>
      <c r="C133" s="7">
        <f t="shared" si="0"/>
        <v>84.358667930029029</v>
      </c>
      <c r="D133" s="7">
        <f t="shared" si="1"/>
        <v>58.000323198327905</v>
      </c>
      <c r="E133" s="7">
        <f t="shared" si="2"/>
        <v>110.71701266173015</v>
      </c>
    </row>
    <row r="134" spans="1:5" x14ac:dyDescent="0.25">
      <c r="A134" s="6">
        <v>45017</v>
      </c>
      <c r="C134" s="7">
        <f t="shared" si="0"/>
        <v>84.108765367318696</v>
      </c>
      <c r="D134" s="7">
        <f t="shared" si="1"/>
        <v>57.229896170964423</v>
      </c>
      <c r="E134" s="7">
        <f t="shared" si="2"/>
        <v>110.98763456367297</v>
      </c>
    </row>
    <row r="135" spans="1:5" x14ac:dyDescent="0.25">
      <c r="A135" s="6">
        <v>45047</v>
      </c>
      <c r="C135" s="7">
        <f t="shared" si="0"/>
        <v>83.858862804608364</v>
      </c>
      <c r="D135" s="7">
        <f t="shared" si="1"/>
        <v>56.465490947910254</v>
      </c>
      <c r="E135" s="7">
        <f t="shared" si="2"/>
        <v>111.25223466130647</v>
      </c>
    </row>
    <row r="136" spans="1:5" x14ac:dyDescent="0.25">
      <c r="A136" s="6">
        <v>45078</v>
      </c>
      <c r="C136" s="7">
        <f t="shared" si="0"/>
        <v>83.608960241898032</v>
      </c>
      <c r="D136" s="7">
        <f t="shared" si="1"/>
        <v>55.70675994156327</v>
      </c>
      <c r="E136" s="7">
        <f t="shared" si="2"/>
        <v>111.5111605422328</v>
      </c>
    </row>
    <row r="137" spans="1:5" x14ac:dyDescent="0.25">
      <c r="A137" s="6">
        <v>45108</v>
      </c>
      <c r="C137" s="7">
        <f t="shared" si="0"/>
        <v>83.359057679187714</v>
      </c>
      <c r="D137" s="7">
        <f t="shared" si="1"/>
        <v>54.953384013040335</v>
      </c>
      <c r="E137" s="7">
        <f t="shared" si="2"/>
        <v>111.76473134533509</v>
      </c>
    </row>
    <row r="138" spans="1:5" x14ac:dyDescent="0.25">
      <c r="A138" s="6">
        <v>45139</v>
      </c>
      <c r="C138" s="7">
        <f t="shared" si="0"/>
        <v>83.109155116477382</v>
      </c>
      <c r="D138" s="7">
        <f t="shared" si="1"/>
        <v>54.205069357656612</v>
      </c>
      <c r="E138" s="7">
        <f t="shared" si="2"/>
        <v>112.01324087529815</v>
      </c>
    </row>
    <row r="139" spans="1:5" x14ac:dyDescent="0.25">
      <c r="A139" s="6">
        <v>45170</v>
      </c>
      <c r="C139" s="7">
        <f t="shared" si="0"/>
        <v>82.85925255376705</v>
      </c>
      <c r="D139" s="7">
        <f t="shared" si="1"/>
        <v>53.461544813744624</v>
      </c>
      <c r="E139" s="7">
        <f t="shared" si="2"/>
        <v>112.25696029378948</v>
      </c>
    </row>
    <row r="140" spans="1:5" x14ac:dyDescent="0.25">
      <c r="A140" s="6">
        <v>45200</v>
      </c>
      <c r="C140" s="7">
        <f t="shared" si="0"/>
        <v>82.609349991056717</v>
      </c>
      <c r="D140" s="7">
        <f t="shared" si="1"/>
        <v>52.72255952667031</v>
      </c>
      <c r="E140" s="7">
        <f t="shared" si="2"/>
        <v>112.49614045544313</v>
      </c>
    </row>
    <row r="141" spans="1:5" x14ac:dyDescent="0.25">
      <c r="A141" s="6">
        <v>45231</v>
      </c>
      <c r="C141" s="7">
        <f t="shared" si="0"/>
        <v>82.359447428346385</v>
      </c>
      <c r="D141" s="7">
        <f t="shared" si="1"/>
        <v>51.987880912486375</v>
      </c>
      <c r="E141" s="7">
        <f t="shared" si="2"/>
        <v>112.7310139442064</v>
      </c>
    </row>
    <row r="142" spans="1:5" x14ac:dyDescent="0.25">
      <c r="A142" s="6">
        <v>45261</v>
      </c>
      <c r="C142" s="7">
        <f t="shared" si="0"/>
        <v>82.109544865636067</v>
      </c>
      <c r="D142" s="7">
        <f t="shared" si="1"/>
        <v>51.257292875639614</v>
      </c>
      <c r="E142" s="7">
        <f t="shared" si="2"/>
        <v>112.96179685563251</v>
      </c>
    </row>
    <row r="143" spans="1:5" x14ac:dyDescent="0.25">
      <c r="A143" s="6">
        <v>45292</v>
      </c>
      <c r="C143" s="7">
        <f t="shared" si="0"/>
        <v>81.859642302925735</v>
      </c>
      <c r="D143" s="7">
        <f t="shared" si="1"/>
        <v>50.530594243115743</v>
      </c>
      <c r="E143" s="7">
        <f t="shared" si="2"/>
        <v>113.18869036273573</v>
      </c>
    </row>
    <row r="144" spans="1:5" x14ac:dyDescent="0.25">
      <c r="A144" s="6">
        <v>45323</v>
      </c>
      <c r="C144" s="7">
        <f t="shared" si="0"/>
        <v>81.609739740215403</v>
      </c>
      <c r="D144" s="7">
        <f t="shared" si="1"/>
        <v>49.80759738380813</v>
      </c>
      <c r="E144" s="7">
        <f t="shared" si="2"/>
        <v>113.41188209662268</v>
      </c>
    </row>
    <row r="145" spans="1:5" x14ac:dyDescent="0.25">
      <c r="A145" s="6">
        <v>45352</v>
      </c>
      <c r="C145" s="7">
        <f t="shared" si="0"/>
        <v>81.359837177505071</v>
      </c>
      <c r="D145" s="7">
        <f t="shared" si="1"/>
        <v>49.088126987074794</v>
      </c>
      <c r="E145" s="7">
        <f t="shared" si="2"/>
        <v>113.63154736793535</v>
      </c>
    </row>
    <row r="146" spans="1:5" x14ac:dyDescent="0.25">
      <c r="A146" s="6">
        <v>45383</v>
      </c>
      <c r="C146" s="7">
        <f t="shared" si="0"/>
        <v>81.109934614794753</v>
      </c>
      <c r="D146" s="7">
        <f t="shared" si="1"/>
        <v>48.372018978660847</v>
      </c>
      <c r="E146" s="7">
        <f t="shared" si="2"/>
        <v>113.84785025092866</v>
      </c>
    </row>
    <row r="147" spans="1:5" x14ac:dyDescent="0.25">
      <c r="A147" s="6">
        <v>45413</v>
      </c>
      <c r="C147" s="7">
        <f t="shared" si="0"/>
        <v>80.860032052084421</v>
      </c>
      <c r="D147" s="7">
        <f t="shared" si="1"/>
        <v>47.659119555608612</v>
      </c>
      <c r="E147" s="7">
        <f t="shared" si="2"/>
        <v>114.06094454856023</v>
      </c>
    </row>
    <row r="148" spans="1:5" x14ac:dyDescent="0.25">
      <c r="A148" s="6">
        <v>45444</v>
      </c>
      <c r="C148" s="7">
        <f t="shared" si="0"/>
        <v>80.610129489374089</v>
      </c>
      <c r="D148" s="7">
        <f t="shared" si="1"/>
        <v>46.94928432461117</v>
      </c>
      <c r="E148" s="7">
        <f t="shared" si="2"/>
        <v>114.27097465413701</v>
      </c>
    </row>
    <row r="149" spans="1:5" x14ac:dyDescent="0.25">
      <c r="A149" s="6">
        <v>45474</v>
      </c>
      <c r="C149" s="7">
        <f t="shared" si="0"/>
        <v>80.360226926663756</v>
      </c>
      <c r="D149" s="7">
        <f t="shared" si="1"/>
        <v>46.242377530606106</v>
      </c>
      <c r="E149" s="7">
        <f t="shared" si="2"/>
        <v>114.47807632272141</v>
      </c>
    </row>
    <row r="150" spans="1:5" x14ac:dyDescent="0.25">
      <c r="A150" s="6">
        <v>45505</v>
      </c>
      <c r="C150" s="7">
        <f t="shared" si="0"/>
        <v>80.110324363953424</v>
      </c>
      <c r="D150" s="7">
        <f t="shared" si="1"/>
        <v>45.538271364350081</v>
      </c>
      <c r="E150" s="7">
        <f t="shared" si="2"/>
        <v>114.68237736355677</v>
      </c>
    </row>
    <row r="151" spans="1:5" x14ac:dyDescent="0.25">
      <c r="A151" s="6">
        <v>45536</v>
      </c>
      <c r="C151" s="7">
        <f t="shared" si="0"/>
        <v>79.860421801243106</v>
      </c>
      <c r="D151" s="7">
        <f t="shared" si="1"/>
        <v>44.836845339336371</v>
      </c>
      <c r="E151" s="7">
        <f t="shared" si="2"/>
        <v>114.88399826314983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86F57-3241-4940-BC6B-772BCDA0D707}">
  <dimension ref="B2:G18"/>
  <sheetViews>
    <sheetView showGridLines="0" workbookViewId="0">
      <selection activeCell="D13" sqref="D13"/>
    </sheetView>
  </sheetViews>
  <sheetFormatPr defaultRowHeight="15" x14ac:dyDescent="0.25"/>
  <cols>
    <col min="1" max="1" width="4.85546875" style="1" customWidth="1"/>
    <col min="2" max="2" width="19.5703125" style="1" customWidth="1"/>
    <col min="3" max="3" width="23.5703125" style="1" customWidth="1"/>
    <col min="4" max="4" width="63.42578125" style="1" customWidth="1"/>
    <col min="5" max="6" width="9.140625" style="1"/>
    <col min="7" max="7" width="38.140625" style="1" customWidth="1"/>
    <col min="8" max="9" width="9.140625" style="1"/>
    <col min="10" max="10" width="72.5703125" style="1" customWidth="1"/>
    <col min="11" max="16384" width="9.140625" style="1"/>
  </cols>
  <sheetData>
    <row r="2" spans="2:7" ht="18" thickBot="1" x14ac:dyDescent="0.3">
      <c r="B2" s="9" t="s">
        <v>13</v>
      </c>
      <c r="C2" s="9"/>
      <c r="F2" s="9" t="s">
        <v>11</v>
      </c>
      <c r="G2" s="9"/>
    </row>
    <row r="3" spans="2:7" ht="9" customHeight="1" thickTop="1" x14ac:dyDescent="0.25"/>
    <row r="4" spans="2:7" ht="15.75" x14ac:dyDescent="0.25">
      <c r="B4" s="4" t="s">
        <v>0</v>
      </c>
      <c r="C4" s="4" t="s">
        <v>7</v>
      </c>
      <c r="F4" s="4" t="s">
        <v>0</v>
      </c>
      <c r="G4" s="4" t="s">
        <v>7</v>
      </c>
    </row>
    <row r="5" spans="2:7" x14ac:dyDescent="0.25">
      <c r="B5" s="2">
        <v>44287</v>
      </c>
      <c r="C5" s="3">
        <v>62.95</v>
      </c>
      <c r="F5" s="2">
        <v>44287</v>
      </c>
      <c r="G5" s="3">
        <v>62.95</v>
      </c>
    </row>
    <row r="6" spans="2:7" x14ac:dyDescent="0.25">
      <c r="B6" s="2">
        <v>44317</v>
      </c>
      <c r="C6" s="3">
        <v>66.400000000000006</v>
      </c>
      <c r="F6" s="2">
        <v>44317</v>
      </c>
      <c r="G6" s="3">
        <v>66.400000000000006</v>
      </c>
    </row>
    <row r="7" spans="2:7" x14ac:dyDescent="0.25">
      <c r="B7" s="2">
        <v>44348</v>
      </c>
      <c r="C7" s="3">
        <v>71.8</v>
      </c>
      <c r="F7" s="2">
        <v>44348</v>
      </c>
      <c r="G7" s="3">
        <v>71.8</v>
      </c>
    </row>
    <row r="8" spans="2:7" x14ac:dyDescent="0.25">
      <c r="B8" s="2">
        <v>44378</v>
      </c>
      <c r="C8" s="3">
        <v>73.28</v>
      </c>
      <c r="F8" s="2">
        <v>44378</v>
      </c>
      <c r="G8" s="3">
        <v>73.28</v>
      </c>
    </row>
    <row r="9" spans="2:7" x14ac:dyDescent="0.25">
      <c r="B9" s="2">
        <v>44409</v>
      </c>
      <c r="C9" s="3">
        <v>68.87</v>
      </c>
      <c r="F9" s="2">
        <v>44409</v>
      </c>
      <c r="G9" s="3">
        <v>68.87</v>
      </c>
    </row>
    <row r="10" spans="2:7" x14ac:dyDescent="0.25">
      <c r="B10" s="2">
        <v>44440</v>
      </c>
      <c r="C10" s="3">
        <v>72.8</v>
      </c>
      <c r="F10" s="2">
        <v>44440</v>
      </c>
      <c r="G10" s="3">
        <v>72.8</v>
      </c>
    </row>
    <row r="11" spans="2:7" x14ac:dyDescent="0.25">
      <c r="B11" s="2">
        <v>44470</v>
      </c>
      <c r="C11" s="3">
        <v>82.06</v>
      </c>
      <c r="F11" s="2">
        <v>44470</v>
      </c>
      <c r="G11" s="3">
        <v>82.06</v>
      </c>
    </row>
    <row r="12" spans="2:7" x14ac:dyDescent="0.25">
      <c r="B12" s="2">
        <v>44501</v>
      </c>
      <c r="C12" s="3">
        <v>79.92</v>
      </c>
      <c r="F12" s="2">
        <v>44501</v>
      </c>
      <c r="G12" s="3">
        <v>79.92</v>
      </c>
    </row>
    <row r="13" spans="2:7" x14ac:dyDescent="0.25">
      <c r="B13" s="2">
        <v>44531</v>
      </c>
      <c r="C13" s="3">
        <v>72.87</v>
      </c>
      <c r="F13" s="2">
        <v>44531</v>
      </c>
      <c r="G13" s="3">
        <v>72.87</v>
      </c>
    </row>
    <row r="14" spans="2:7" x14ac:dyDescent="0.25">
      <c r="B14" s="2">
        <v>44562</v>
      </c>
      <c r="C14" s="3">
        <v>83.92</v>
      </c>
      <c r="F14" s="2">
        <v>44562</v>
      </c>
      <c r="G14" s="3">
        <v>83.92</v>
      </c>
    </row>
    <row r="15" spans="2:7" x14ac:dyDescent="0.25">
      <c r="B15" s="2">
        <v>44593</v>
      </c>
      <c r="C15" s="3">
        <v>93.54</v>
      </c>
      <c r="F15" s="2">
        <v>44593</v>
      </c>
      <c r="G15" s="3">
        <v>93.54</v>
      </c>
    </row>
    <row r="16" spans="2:7" x14ac:dyDescent="0.25">
      <c r="B16" s="2">
        <v>44621</v>
      </c>
      <c r="C16" s="3">
        <v>112.4</v>
      </c>
      <c r="F16" s="2">
        <v>44621</v>
      </c>
      <c r="G16" s="3">
        <v>112.4</v>
      </c>
    </row>
    <row r="17" spans="2:7" x14ac:dyDescent="0.25">
      <c r="B17" s="2">
        <v>44652</v>
      </c>
      <c r="C17" s="3">
        <f>_xlfn.FORECAST.LINEAR(B17,C5:C16,B5:B16)</f>
        <v>98.9964407160478</v>
      </c>
      <c r="F17" s="2">
        <v>44652</v>
      </c>
      <c r="G17" s="3"/>
    </row>
    <row r="18" spans="2:7" ht="65.25" customHeight="1" x14ac:dyDescent="0.25"/>
  </sheetData>
  <mergeCells count="2">
    <mergeCell ref="B2:C2"/>
    <mergeCell ref="F2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52F32-582F-4AFE-BA7B-9BBB71DC4AC9}">
  <dimension ref="B1:C20"/>
  <sheetViews>
    <sheetView showGridLines="0" workbookViewId="0">
      <selection activeCell="G9" sqref="G9"/>
    </sheetView>
  </sheetViews>
  <sheetFormatPr defaultRowHeight="15" x14ac:dyDescent="0.25"/>
  <cols>
    <col min="1" max="1" width="0.7109375" style="1" customWidth="1"/>
    <col min="2" max="2" width="7.7109375" style="1" bestFit="1" customWidth="1"/>
    <col min="3" max="3" width="17.5703125" style="1" customWidth="1"/>
    <col min="4" max="4" width="46.5703125" style="1" customWidth="1"/>
    <col min="5" max="6" width="9.140625" style="1"/>
    <col min="7" max="7" width="91.42578125" style="1" customWidth="1"/>
    <col min="8" max="9" width="9.140625" style="1"/>
    <col min="10" max="10" width="72.5703125" style="1" customWidth="1"/>
    <col min="11" max="16384" width="9.140625" style="1"/>
  </cols>
  <sheetData>
    <row r="1" spans="2:3" ht="5.25" customHeight="1" x14ac:dyDescent="0.25"/>
    <row r="2" spans="2:3" ht="18" thickBot="1" x14ac:dyDescent="0.3">
      <c r="B2" s="9" t="s">
        <v>6</v>
      </c>
      <c r="C2" s="9"/>
    </row>
    <row r="3" spans="2:3" ht="9" customHeight="1" thickTop="1" x14ac:dyDescent="0.25"/>
    <row r="4" spans="2:3" ht="15.75" x14ac:dyDescent="0.25">
      <c r="B4" s="4" t="s">
        <v>0</v>
      </c>
      <c r="C4" s="4" t="s">
        <v>7</v>
      </c>
    </row>
    <row r="5" spans="2:3" x14ac:dyDescent="0.25">
      <c r="B5" s="2">
        <v>44287</v>
      </c>
      <c r="C5" s="3">
        <v>62.95</v>
      </c>
    </row>
    <row r="6" spans="2:3" x14ac:dyDescent="0.25">
      <c r="B6" s="2">
        <v>44317</v>
      </c>
      <c r="C6" s="3">
        <v>66.400000000000006</v>
      </c>
    </row>
    <row r="7" spans="2:3" x14ac:dyDescent="0.25">
      <c r="B7" s="2">
        <v>44348</v>
      </c>
      <c r="C7" s="3">
        <v>71.8</v>
      </c>
    </row>
    <row r="8" spans="2:3" x14ac:dyDescent="0.25">
      <c r="B8" s="2">
        <v>44378</v>
      </c>
      <c r="C8" s="3">
        <v>73.28</v>
      </c>
    </row>
    <row r="9" spans="2:3" x14ac:dyDescent="0.25">
      <c r="B9" s="2">
        <v>44409</v>
      </c>
      <c r="C9" s="3">
        <v>68.87</v>
      </c>
    </row>
    <row r="10" spans="2:3" x14ac:dyDescent="0.25">
      <c r="B10" s="2">
        <v>44440</v>
      </c>
      <c r="C10" s="3">
        <v>72.8</v>
      </c>
    </row>
    <row r="11" spans="2:3" x14ac:dyDescent="0.25">
      <c r="B11" s="2">
        <v>44470</v>
      </c>
      <c r="C11" s="3">
        <v>82.06</v>
      </c>
    </row>
    <row r="12" spans="2:3" x14ac:dyDescent="0.25">
      <c r="B12" s="2">
        <v>44501</v>
      </c>
      <c r="C12" s="3">
        <v>79.92</v>
      </c>
    </row>
    <row r="13" spans="2:3" x14ac:dyDescent="0.25">
      <c r="B13" s="2">
        <v>44531</v>
      </c>
      <c r="C13" s="3">
        <v>72.87</v>
      </c>
    </row>
    <row r="14" spans="2:3" x14ac:dyDescent="0.25">
      <c r="B14" s="2">
        <v>44562</v>
      </c>
      <c r="C14" s="3">
        <v>83.92</v>
      </c>
    </row>
    <row r="15" spans="2:3" x14ac:dyDescent="0.25">
      <c r="B15" s="2">
        <v>44593</v>
      </c>
      <c r="C15" s="3">
        <v>93.54</v>
      </c>
    </row>
    <row r="16" spans="2:3" x14ac:dyDescent="0.25">
      <c r="B16" s="2">
        <v>44621</v>
      </c>
      <c r="C16" s="3">
        <v>112.4</v>
      </c>
    </row>
    <row r="17" spans="2:3" x14ac:dyDescent="0.25">
      <c r="B17" s="2">
        <v>44652</v>
      </c>
      <c r="C17" s="3">
        <v>99.160151515151497</v>
      </c>
    </row>
    <row r="18" spans="2:3" x14ac:dyDescent="0.25">
      <c r="B18" s="2">
        <v>44682</v>
      </c>
      <c r="C18" s="3">
        <v>102.35389277389299</v>
      </c>
    </row>
    <row r="19" spans="2:3" x14ac:dyDescent="0.25">
      <c r="B19" s="2">
        <v>44713</v>
      </c>
      <c r="C19" s="3">
        <v>105.54763403263399</v>
      </c>
    </row>
    <row r="20" spans="2:3" ht="65.25" customHeight="1" x14ac:dyDescent="0.25"/>
  </sheetData>
  <mergeCells count="1">
    <mergeCell ref="B2:C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1C172-1600-4743-BD23-2FC6B8ED11A9}">
  <dimension ref="A1:E122"/>
  <sheetViews>
    <sheetView showGridLines="0" workbookViewId="0">
      <pane ySplit="1" topLeftCell="A127" activePane="bottomLeft" state="frozen"/>
      <selection pane="bottomLeft" activeCell="F120" sqref="F120"/>
    </sheetView>
  </sheetViews>
  <sheetFormatPr defaultRowHeight="15" x14ac:dyDescent="0.25"/>
  <cols>
    <col min="2" max="2" width="16.7109375" customWidth="1"/>
    <col min="3" max="3" width="10.7109375" bestFit="1" customWidth="1"/>
    <col min="4" max="4" width="25.85546875" bestFit="1" customWidth="1"/>
    <col min="5" max="5" width="26" bestFit="1" customWidth="1"/>
    <col min="6" max="6" width="53.140625" customWidth="1"/>
  </cols>
  <sheetData>
    <row r="1" spans="1:5" x14ac:dyDescent="0.25">
      <c r="A1" t="s">
        <v>0</v>
      </c>
      <c r="B1" t="s">
        <v>12</v>
      </c>
      <c r="C1" t="s">
        <v>8</v>
      </c>
      <c r="D1" t="s">
        <v>9</v>
      </c>
      <c r="E1" t="s">
        <v>10</v>
      </c>
    </row>
    <row r="2" spans="1:5" x14ac:dyDescent="0.25">
      <c r="A2" s="6">
        <v>41000</v>
      </c>
      <c r="B2" s="7">
        <v>113.67</v>
      </c>
    </row>
    <row r="3" spans="1:5" x14ac:dyDescent="0.25">
      <c r="A3" s="6">
        <v>41030</v>
      </c>
      <c r="B3" s="7">
        <v>104.09</v>
      </c>
    </row>
    <row r="4" spans="1:5" x14ac:dyDescent="0.25">
      <c r="A4" s="6">
        <v>41061</v>
      </c>
      <c r="B4" s="7">
        <v>90.73</v>
      </c>
    </row>
    <row r="5" spans="1:5" x14ac:dyDescent="0.25">
      <c r="A5" s="6">
        <v>41091</v>
      </c>
      <c r="B5" s="7">
        <v>96.75</v>
      </c>
    </row>
    <row r="6" spans="1:5" x14ac:dyDescent="0.25">
      <c r="A6" s="6">
        <v>41122</v>
      </c>
      <c r="B6" s="7">
        <v>105.27</v>
      </c>
    </row>
    <row r="7" spans="1:5" x14ac:dyDescent="0.25">
      <c r="A7" s="6">
        <v>41153</v>
      </c>
      <c r="B7" s="7">
        <v>106.28</v>
      </c>
    </row>
    <row r="8" spans="1:5" x14ac:dyDescent="0.25">
      <c r="A8" s="6">
        <v>41183</v>
      </c>
      <c r="B8" s="7">
        <v>103.41</v>
      </c>
    </row>
    <row r="9" spans="1:5" x14ac:dyDescent="0.25">
      <c r="A9" s="6">
        <v>41214</v>
      </c>
      <c r="B9" s="7">
        <v>101.17</v>
      </c>
    </row>
    <row r="10" spans="1:5" x14ac:dyDescent="0.25">
      <c r="A10" s="6">
        <v>41244</v>
      </c>
      <c r="B10" s="7">
        <v>101.19</v>
      </c>
    </row>
    <row r="11" spans="1:5" x14ac:dyDescent="0.25">
      <c r="A11" s="6">
        <v>41275</v>
      </c>
      <c r="B11" s="7">
        <v>105.1</v>
      </c>
    </row>
    <row r="12" spans="1:5" x14ac:dyDescent="0.25">
      <c r="A12" s="6">
        <v>41306</v>
      </c>
      <c r="B12" s="7">
        <v>107.64</v>
      </c>
    </row>
    <row r="13" spans="1:5" x14ac:dyDescent="0.25">
      <c r="A13" s="6">
        <v>41334</v>
      </c>
      <c r="B13" s="7">
        <v>102.52</v>
      </c>
    </row>
    <row r="14" spans="1:5" x14ac:dyDescent="0.25">
      <c r="A14" s="6">
        <v>41365</v>
      </c>
      <c r="B14" s="7">
        <v>98.85</v>
      </c>
    </row>
    <row r="15" spans="1:5" x14ac:dyDescent="0.25">
      <c r="A15" s="6">
        <v>41395</v>
      </c>
      <c r="B15" s="7">
        <v>99.37</v>
      </c>
    </row>
    <row r="16" spans="1:5" x14ac:dyDescent="0.25">
      <c r="A16" s="6">
        <v>41426</v>
      </c>
      <c r="B16" s="7">
        <v>99.74</v>
      </c>
    </row>
    <row r="17" spans="1:2" x14ac:dyDescent="0.25">
      <c r="A17" s="6">
        <v>41456</v>
      </c>
      <c r="B17" s="7">
        <v>105.26</v>
      </c>
    </row>
    <row r="18" spans="1:2" x14ac:dyDescent="0.25">
      <c r="A18" s="6">
        <v>41487</v>
      </c>
      <c r="B18" s="7">
        <v>108.16</v>
      </c>
    </row>
    <row r="19" spans="1:2" x14ac:dyDescent="0.25">
      <c r="A19" s="6">
        <v>41518</v>
      </c>
      <c r="B19" s="7">
        <v>108.76</v>
      </c>
    </row>
    <row r="20" spans="1:2" x14ac:dyDescent="0.25">
      <c r="A20" s="6">
        <v>41548</v>
      </c>
      <c r="B20" s="7">
        <v>105.43</v>
      </c>
    </row>
    <row r="21" spans="1:2" x14ac:dyDescent="0.25">
      <c r="A21" s="6">
        <v>41579</v>
      </c>
      <c r="B21" s="7">
        <v>102.63</v>
      </c>
    </row>
    <row r="22" spans="1:2" x14ac:dyDescent="0.25">
      <c r="A22" s="6">
        <v>41609</v>
      </c>
      <c r="B22" s="7">
        <v>105.48</v>
      </c>
    </row>
    <row r="23" spans="1:2" x14ac:dyDescent="0.25">
      <c r="A23" s="6">
        <v>41640</v>
      </c>
      <c r="B23" s="7">
        <v>102.1</v>
      </c>
    </row>
    <row r="24" spans="1:2" x14ac:dyDescent="0.25">
      <c r="A24" s="6">
        <v>41671</v>
      </c>
      <c r="B24" s="7">
        <v>104.83</v>
      </c>
    </row>
    <row r="25" spans="1:2" x14ac:dyDescent="0.25">
      <c r="A25" s="6">
        <v>41699</v>
      </c>
      <c r="B25" s="7">
        <v>104.04</v>
      </c>
    </row>
    <row r="26" spans="1:2" x14ac:dyDescent="0.25">
      <c r="A26" s="6">
        <v>41730</v>
      </c>
      <c r="B26" s="7">
        <v>104.87</v>
      </c>
    </row>
    <row r="27" spans="1:2" x14ac:dyDescent="0.25">
      <c r="A27" s="6">
        <v>41760</v>
      </c>
      <c r="B27" s="7">
        <v>105.71</v>
      </c>
    </row>
    <row r="28" spans="1:2" x14ac:dyDescent="0.25">
      <c r="A28" s="6">
        <v>41791</v>
      </c>
      <c r="B28" s="7">
        <v>108.37</v>
      </c>
    </row>
    <row r="29" spans="1:2" x14ac:dyDescent="0.25">
      <c r="A29" s="6">
        <v>41821</v>
      </c>
      <c r="B29" s="7">
        <v>105.23</v>
      </c>
    </row>
    <row r="30" spans="1:2" x14ac:dyDescent="0.25">
      <c r="A30" s="6">
        <v>41852</v>
      </c>
      <c r="B30" s="7">
        <v>100.05</v>
      </c>
    </row>
    <row r="31" spans="1:2" x14ac:dyDescent="0.25">
      <c r="A31" s="6">
        <v>41883</v>
      </c>
      <c r="B31" s="7">
        <v>95.85</v>
      </c>
    </row>
    <row r="32" spans="1:2" x14ac:dyDescent="0.25">
      <c r="A32" s="6">
        <v>41913</v>
      </c>
      <c r="B32" s="7">
        <v>86.08</v>
      </c>
    </row>
    <row r="33" spans="1:2" x14ac:dyDescent="0.25">
      <c r="A33" s="6">
        <v>41944</v>
      </c>
      <c r="B33" s="7">
        <v>76.989999999999995</v>
      </c>
    </row>
    <row r="34" spans="1:2" x14ac:dyDescent="0.25">
      <c r="A34" s="6">
        <v>41974</v>
      </c>
      <c r="B34" s="7">
        <v>60.7</v>
      </c>
    </row>
    <row r="35" spans="1:2" x14ac:dyDescent="0.25">
      <c r="A35" s="6">
        <v>42005</v>
      </c>
      <c r="B35" s="7">
        <v>47.11</v>
      </c>
    </row>
    <row r="36" spans="1:2" x14ac:dyDescent="0.25">
      <c r="A36" s="6">
        <v>42036</v>
      </c>
      <c r="B36" s="7">
        <v>54.79</v>
      </c>
    </row>
    <row r="37" spans="1:2" x14ac:dyDescent="0.25">
      <c r="A37" s="6">
        <v>42064</v>
      </c>
      <c r="B37" s="7">
        <v>52.83</v>
      </c>
    </row>
    <row r="38" spans="1:2" x14ac:dyDescent="0.25">
      <c r="A38" s="6">
        <v>42095</v>
      </c>
      <c r="B38" s="7">
        <v>57.54</v>
      </c>
    </row>
    <row r="39" spans="1:2" x14ac:dyDescent="0.25">
      <c r="A39" s="6">
        <v>42125</v>
      </c>
      <c r="B39" s="7">
        <v>62.51</v>
      </c>
    </row>
    <row r="40" spans="1:2" x14ac:dyDescent="0.25">
      <c r="A40" s="6">
        <v>42156</v>
      </c>
      <c r="B40" s="7">
        <v>61.31</v>
      </c>
    </row>
    <row r="41" spans="1:2" x14ac:dyDescent="0.25">
      <c r="A41" s="6">
        <v>42186</v>
      </c>
      <c r="B41" s="7">
        <v>54.34</v>
      </c>
    </row>
    <row r="42" spans="1:2" x14ac:dyDescent="0.25">
      <c r="A42" s="6">
        <v>42217</v>
      </c>
      <c r="B42" s="7">
        <v>45.69</v>
      </c>
    </row>
    <row r="43" spans="1:2" x14ac:dyDescent="0.25">
      <c r="A43" s="6">
        <v>42248</v>
      </c>
      <c r="B43" s="7">
        <v>46.28</v>
      </c>
    </row>
    <row r="44" spans="1:2" x14ac:dyDescent="0.25">
      <c r="A44" s="6">
        <v>42278</v>
      </c>
      <c r="B44" s="7">
        <v>46.96</v>
      </c>
    </row>
    <row r="45" spans="1:2" x14ac:dyDescent="0.25">
      <c r="A45" s="6">
        <v>42309</v>
      </c>
      <c r="B45" s="7">
        <v>43.11</v>
      </c>
    </row>
    <row r="46" spans="1:2" x14ac:dyDescent="0.25">
      <c r="A46" s="6">
        <v>42339</v>
      </c>
      <c r="B46" s="7">
        <v>36.57</v>
      </c>
    </row>
    <row r="47" spans="1:2" x14ac:dyDescent="0.25">
      <c r="A47" s="6">
        <v>42370</v>
      </c>
      <c r="B47" s="7">
        <v>29.78</v>
      </c>
    </row>
    <row r="48" spans="1:2" x14ac:dyDescent="0.25">
      <c r="A48" s="6">
        <v>42401</v>
      </c>
      <c r="B48" s="7">
        <v>31.03</v>
      </c>
    </row>
    <row r="49" spans="1:2" x14ac:dyDescent="0.25">
      <c r="A49" s="6">
        <v>42430</v>
      </c>
      <c r="B49" s="7">
        <v>37.340000000000003</v>
      </c>
    </row>
    <row r="50" spans="1:2" x14ac:dyDescent="0.25">
      <c r="A50" s="6">
        <v>42461</v>
      </c>
      <c r="B50" s="7">
        <v>40.75</v>
      </c>
    </row>
    <row r="51" spans="1:2" x14ac:dyDescent="0.25">
      <c r="A51" s="6">
        <v>42491</v>
      </c>
      <c r="B51" s="7">
        <v>45.94</v>
      </c>
    </row>
    <row r="52" spans="1:2" x14ac:dyDescent="0.25">
      <c r="A52" s="6">
        <v>42522</v>
      </c>
      <c r="B52" s="7">
        <v>47.69</v>
      </c>
    </row>
    <row r="53" spans="1:2" x14ac:dyDescent="0.25">
      <c r="A53" s="6">
        <v>42552</v>
      </c>
      <c r="B53" s="7">
        <v>44.13</v>
      </c>
    </row>
    <row r="54" spans="1:2" x14ac:dyDescent="0.25">
      <c r="A54" s="6">
        <v>42583</v>
      </c>
      <c r="B54" s="7">
        <v>44.88</v>
      </c>
    </row>
    <row r="55" spans="1:2" x14ac:dyDescent="0.25">
      <c r="A55" s="6">
        <v>42614</v>
      </c>
      <c r="B55" s="7">
        <v>45.04</v>
      </c>
    </row>
    <row r="56" spans="1:2" x14ac:dyDescent="0.25">
      <c r="A56" s="6">
        <v>42644</v>
      </c>
      <c r="B56" s="7">
        <v>49.29</v>
      </c>
    </row>
    <row r="57" spans="1:2" x14ac:dyDescent="0.25">
      <c r="A57" s="6">
        <v>42675</v>
      </c>
      <c r="B57" s="7">
        <v>45.26</v>
      </c>
    </row>
    <row r="58" spans="1:2" x14ac:dyDescent="0.25">
      <c r="A58" s="6">
        <v>42705</v>
      </c>
      <c r="B58" s="7">
        <v>52.62</v>
      </c>
    </row>
    <row r="59" spans="1:2" x14ac:dyDescent="0.25">
      <c r="A59" s="6">
        <v>42736</v>
      </c>
      <c r="B59" s="7">
        <v>53.59</v>
      </c>
    </row>
    <row r="60" spans="1:2" x14ac:dyDescent="0.25">
      <c r="A60" s="6">
        <v>42767</v>
      </c>
      <c r="B60" s="7">
        <v>54.35</v>
      </c>
    </row>
    <row r="61" spans="1:2" x14ac:dyDescent="0.25">
      <c r="A61" s="6">
        <v>42795</v>
      </c>
      <c r="B61" s="7">
        <v>50.9</v>
      </c>
    </row>
    <row r="62" spans="1:2" x14ac:dyDescent="0.25">
      <c r="A62" s="6">
        <v>42826</v>
      </c>
      <c r="B62" s="7">
        <v>52.16</v>
      </c>
    </row>
    <row r="63" spans="1:2" x14ac:dyDescent="0.25">
      <c r="A63" s="6">
        <v>42856</v>
      </c>
      <c r="B63" s="7">
        <v>49.89</v>
      </c>
    </row>
    <row r="64" spans="1:2" x14ac:dyDescent="0.25">
      <c r="A64" s="6">
        <v>42887</v>
      </c>
      <c r="B64" s="7">
        <v>46.17</v>
      </c>
    </row>
    <row r="65" spans="1:2" x14ac:dyDescent="0.25">
      <c r="A65" s="6">
        <v>42917</v>
      </c>
      <c r="B65" s="7">
        <v>47.66</v>
      </c>
    </row>
    <row r="66" spans="1:2" x14ac:dyDescent="0.25">
      <c r="A66" s="6">
        <v>42948</v>
      </c>
      <c r="B66" s="7">
        <v>49.94</v>
      </c>
    </row>
    <row r="67" spans="1:2" x14ac:dyDescent="0.25">
      <c r="A67" s="6">
        <v>42979</v>
      </c>
      <c r="B67" s="7">
        <v>52.95</v>
      </c>
    </row>
    <row r="68" spans="1:2" x14ac:dyDescent="0.25">
      <c r="A68" s="6">
        <v>43009</v>
      </c>
      <c r="B68" s="7">
        <v>54.92</v>
      </c>
    </row>
    <row r="69" spans="1:2" x14ac:dyDescent="0.25">
      <c r="A69" s="6">
        <v>43040</v>
      </c>
      <c r="B69" s="7">
        <v>59.93</v>
      </c>
    </row>
    <row r="70" spans="1:2" x14ac:dyDescent="0.25">
      <c r="A70" s="6">
        <v>43070</v>
      </c>
      <c r="B70" s="7">
        <v>61.19</v>
      </c>
    </row>
    <row r="71" spans="1:2" x14ac:dyDescent="0.25">
      <c r="A71" s="6">
        <v>43101</v>
      </c>
      <c r="B71" s="7">
        <v>66.23</v>
      </c>
    </row>
    <row r="72" spans="1:2" x14ac:dyDescent="0.25">
      <c r="A72" s="6">
        <v>43132</v>
      </c>
      <c r="B72" s="7">
        <v>63.46</v>
      </c>
    </row>
    <row r="73" spans="1:2" x14ac:dyDescent="0.25">
      <c r="A73" s="6">
        <v>43160</v>
      </c>
      <c r="B73" s="7">
        <v>64.17</v>
      </c>
    </row>
    <row r="74" spans="1:2" x14ac:dyDescent="0.25">
      <c r="A74" s="6">
        <v>43191</v>
      </c>
      <c r="B74" s="7">
        <v>68.790000000000006</v>
      </c>
    </row>
    <row r="75" spans="1:2" x14ac:dyDescent="0.25">
      <c r="A75" s="6">
        <v>43221</v>
      </c>
      <c r="B75" s="7">
        <v>73.430000000000007</v>
      </c>
    </row>
    <row r="76" spans="1:2" x14ac:dyDescent="0.25">
      <c r="A76" s="6">
        <v>43252</v>
      </c>
      <c r="B76" s="7">
        <v>71.98</v>
      </c>
    </row>
    <row r="77" spans="1:2" x14ac:dyDescent="0.25">
      <c r="A77" s="6">
        <v>43282</v>
      </c>
      <c r="B77" s="7">
        <v>72.67</v>
      </c>
    </row>
    <row r="78" spans="1:2" x14ac:dyDescent="0.25">
      <c r="A78" s="6">
        <v>43313</v>
      </c>
      <c r="B78" s="7">
        <v>71.08</v>
      </c>
    </row>
    <row r="79" spans="1:2" x14ac:dyDescent="0.25">
      <c r="A79" s="6">
        <v>43344</v>
      </c>
      <c r="B79" s="7">
        <v>75.36</v>
      </c>
    </row>
    <row r="80" spans="1:2" x14ac:dyDescent="0.25">
      <c r="A80" s="6">
        <v>43374</v>
      </c>
      <c r="B80" s="7">
        <v>76.73</v>
      </c>
    </row>
    <row r="81" spans="1:2" x14ac:dyDescent="0.25">
      <c r="A81" s="6">
        <v>43405</v>
      </c>
      <c r="B81" s="7">
        <v>62.32</v>
      </c>
    </row>
    <row r="82" spans="1:2" x14ac:dyDescent="0.25">
      <c r="A82" s="6">
        <v>43435</v>
      </c>
      <c r="B82" s="7">
        <v>53.96</v>
      </c>
    </row>
    <row r="83" spans="1:2" x14ac:dyDescent="0.25">
      <c r="A83" s="6">
        <v>43466</v>
      </c>
      <c r="B83" s="7">
        <v>56.58</v>
      </c>
    </row>
    <row r="84" spans="1:2" x14ac:dyDescent="0.25">
      <c r="A84" s="6">
        <v>43497</v>
      </c>
      <c r="B84" s="7">
        <v>61.13</v>
      </c>
    </row>
    <row r="85" spans="1:2" x14ac:dyDescent="0.25">
      <c r="A85" s="6">
        <v>43525</v>
      </c>
      <c r="B85" s="7">
        <v>63.79</v>
      </c>
    </row>
    <row r="86" spans="1:2" x14ac:dyDescent="0.25">
      <c r="A86" s="6">
        <v>43556</v>
      </c>
      <c r="B86" s="7">
        <v>68.58</v>
      </c>
    </row>
    <row r="87" spans="1:2" x14ac:dyDescent="0.25">
      <c r="A87" s="6">
        <v>43586</v>
      </c>
      <c r="B87" s="7">
        <v>66.83</v>
      </c>
    </row>
    <row r="88" spans="1:2" x14ac:dyDescent="0.25">
      <c r="A88" s="6">
        <v>43617</v>
      </c>
      <c r="B88" s="7">
        <v>59.76</v>
      </c>
    </row>
    <row r="89" spans="1:2" x14ac:dyDescent="0.25">
      <c r="A89" s="6">
        <v>43647</v>
      </c>
      <c r="B89" s="7">
        <v>61.48</v>
      </c>
    </row>
    <row r="90" spans="1:2" x14ac:dyDescent="0.25">
      <c r="A90" s="6">
        <v>43678</v>
      </c>
      <c r="B90" s="7">
        <v>57.67</v>
      </c>
    </row>
    <row r="91" spans="1:2" x14ac:dyDescent="0.25">
      <c r="A91" s="6">
        <v>43709</v>
      </c>
      <c r="B91" s="7">
        <v>60.04</v>
      </c>
    </row>
    <row r="92" spans="1:2" x14ac:dyDescent="0.25">
      <c r="A92" s="6">
        <v>43739</v>
      </c>
      <c r="B92" s="7">
        <v>57.27</v>
      </c>
    </row>
    <row r="93" spans="1:2" x14ac:dyDescent="0.25">
      <c r="A93" s="6">
        <v>43770</v>
      </c>
      <c r="B93" s="7">
        <v>60.4</v>
      </c>
    </row>
    <row r="94" spans="1:2" x14ac:dyDescent="0.25">
      <c r="A94" s="6">
        <v>43800</v>
      </c>
      <c r="B94" s="7">
        <v>63.35</v>
      </c>
    </row>
    <row r="95" spans="1:2" x14ac:dyDescent="0.25">
      <c r="A95" s="6">
        <v>43831</v>
      </c>
      <c r="B95" s="7">
        <v>61.63</v>
      </c>
    </row>
    <row r="96" spans="1:2" x14ac:dyDescent="0.25">
      <c r="A96" s="6">
        <v>43862</v>
      </c>
      <c r="B96" s="7">
        <v>53.35</v>
      </c>
    </row>
    <row r="97" spans="1:5" x14ac:dyDescent="0.25">
      <c r="A97" s="6">
        <v>43891</v>
      </c>
      <c r="B97" s="7">
        <v>32.200000000000003</v>
      </c>
    </row>
    <row r="98" spans="1:5" x14ac:dyDescent="0.25">
      <c r="A98" s="6">
        <v>43922</v>
      </c>
      <c r="B98" s="7">
        <v>21.04</v>
      </c>
    </row>
    <row r="99" spans="1:5" x14ac:dyDescent="0.25">
      <c r="A99" s="6">
        <v>43952</v>
      </c>
      <c r="B99" s="7">
        <v>30.38</v>
      </c>
    </row>
    <row r="100" spans="1:5" x14ac:dyDescent="0.25">
      <c r="A100" s="6">
        <v>43983</v>
      </c>
      <c r="B100" s="7">
        <v>39.46</v>
      </c>
    </row>
    <row r="101" spans="1:5" x14ac:dyDescent="0.25">
      <c r="A101" s="6">
        <v>44013</v>
      </c>
      <c r="B101" s="7">
        <v>42.07</v>
      </c>
    </row>
    <row r="102" spans="1:5" x14ac:dyDescent="0.25">
      <c r="A102" s="6">
        <v>44044</v>
      </c>
      <c r="B102" s="7">
        <v>43.44</v>
      </c>
    </row>
    <row r="103" spans="1:5" x14ac:dyDescent="0.25">
      <c r="A103" s="6">
        <v>44075</v>
      </c>
      <c r="B103" s="7">
        <v>40.6</v>
      </c>
    </row>
    <row r="104" spans="1:5" x14ac:dyDescent="0.25">
      <c r="A104" s="6">
        <v>44105</v>
      </c>
      <c r="B104" s="7">
        <v>39.9</v>
      </c>
    </row>
    <row r="105" spans="1:5" x14ac:dyDescent="0.25">
      <c r="A105" s="6">
        <v>44136</v>
      </c>
      <c r="B105" s="7">
        <v>42.3</v>
      </c>
    </row>
    <row r="106" spans="1:5" x14ac:dyDescent="0.25">
      <c r="A106" s="6">
        <v>44166</v>
      </c>
      <c r="B106" s="7">
        <v>48.73</v>
      </c>
    </row>
    <row r="107" spans="1:5" x14ac:dyDescent="0.25">
      <c r="A107" s="6">
        <v>44197</v>
      </c>
      <c r="B107" s="7">
        <v>53.6</v>
      </c>
      <c r="C107" s="7">
        <v>53.6</v>
      </c>
      <c r="D107" s="7">
        <v>53.6</v>
      </c>
      <c r="E107" s="7">
        <v>53.6</v>
      </c>
    </row>
    <row r="108" spans="1:5" x14ac:dyDescent="0.25">
      <c r="A108" s="6">
        <v>44228</v>
      </c>
      <c r="B108" s="7">
        <v>60.46</v>
      </c>
      <c r="C108" s="7">
        <f t="shared" ref="C108:C121" si="0">_xlfn.FORECAST.ETS(A108,$B$2:$B$107,$A$2:$A$107,1,1)</f>
        <v>52.407850252093667</v>
      </c>
      <c r="D108" s="7">
        <f t="shared" ref="D108:D121" si="1">C108-_xlfn.FORECAST.ETS.CONFINT(A108,$B$2:$B$107,$A$2:$A$107,0.95,1,1)</f>
        <v>41.110486829227817</v>
      </c>
      <c r="E108" s="7">
        <f t="shared" ref="E108:E121" si="2">C108+_xlfn.FORECAST.ETS.CONFINT(A108,$B$2:$B$107,$A$2:$A$107,0.95,1,1)</f>
        <v>63.705213674959516</v>
      </c>
    </row>
    <row r="109" spans="1:5" x14ac:dyDescent="0.25">
      <c r="A109" s="6">
        <v>44256</v>
      </c>
      <c r="B109" s="7">
        <v>63.83</v>
      </c>
      <c r="C109" s="7">
        <f t="shared" si="0"/>
        <v>51.833852673238368</v>
      </c>
      <c r="D109" s="7">
        <f t="shared" si="1"/>
        <v>36.627244795575081</v>
      </c>
      <c r="E109" s="7">
        <f t="shared" si="2"/>
        <v>67.040460550901656</v>
      </c>
    </row>
    <row r="110" spans="1:5" x14ac:dyDescent="0.25">
      <c r="A110" s="6">
        <v>44287</v>
      </c>
      <c r="B110" s="7">
        <v>62.95</v>
      </c>
      <c r="C110" s="7">
        <f t="shared" si="0"/>
        <v>51.259855094383063</v>
      </c>
      <c r="D110" s="7">
        <f t="shared" si="1"/>
        <v>32.954622409996574</v>
      </c>
      <c r="E110" s="7">
        <f t="shared" si="2"/>
        <v>69.565087778769552</v>
      </c>
    </row>
    <row r="111" spans="1:5" x14ac:dyDescent="0.25">
      <c r="A111" s="6">
        <v>44317</v>
      </c>
      <c r="B111" s="7">
        <v>66.400000000000006</v>
      </c>
      <c r="C111" s="7">
        <f t="shared" si="0"/>
        <v>50.685857515527765</v>
      </c>
      <c r="D111" s="7">
        <f t="shared" si="1"/>
        <v>29.729890894474284</v>
      </c>
      <c r="E111" s="7">
        <f t="shared" si="2"/>
        <v>71.641824136581249</v>
      </c>
    </row>
    <row r="112" spans="1:5" x14ac:dyDescent="0.25">
      <c r="A112" s="6">
        <v>44348</v>
      </c>
      <c r="B112" s="7">
        <v>71.8</v>
      </c>
      <c r="C112" s="7">
        <f t="shared" si="0"/>
        <v>50.111859936672467</v>
      </c>
      <c r="D112" s="7">
        <f t="shared" si="1"/>
        <v>26.79975667280155</v>
      </c>
      <c r="E112" s="7">
        <f t="shared" si="2"/>
        <v>73.423963200543383</v>
      </c>
    </row>
    <row r="113" spans="1:5" x14ac:dyDescent="0.25">
      <c r="A113" s="6">
        <v>44378</v>
      </c>
      <c r="B113" s="7">
        <v>73.28</v>
      </c>
      <c r="C113" s="7">
        <f t="shared" si="0"/>
        <v>49.537862357817161</v>
      </c>
      <c r="D113" s="7">
        <f t="shared" si="1"/>
        <v>24.082280188509138</v>
      </c>
      <c r="E113" s="7">
        <f t="shared" si="2"/>
        <v>74.993444527125178</v>
      </c>
    </row>
    <row r="114" spans="1:5" x14ac:dyDescent="0.25">
      <c r="A114" s="6">
        <v>44409</v>
      </c>
      <c r="B114" s="7">
        <v>68.87</v>
      </c>
      <c r="C114" s="7">
        <f t="shared" si="0"/>
        <v>48.963864778961863</v>
      </c>
      <c r="D114" s="7">
        <f t="shared" si="1"/>
        <v>21.527569342759435</v>
      </c>
      <c r="E114" s="7">
        <f t="shared" si="2"/>
        <v>76.400160215164291</v>
      </c>
    </row>
    <row r="115" spans="1:5" x14ac:dyDescent="0.25">
      <c r="A115" s="6">
        <v>44440</v>
      </c>
      <c r="B115" s="7">
        <v>72.8</v>
      </c>
      <c r="C115" s="7">
        <f t="shared" si="0"/>
        <v>48.389867200106565</v>
      </c>
      <c r="D115" s="7">
        <f t="shared" si="1"/>
        <v>19.102577381845972</v>
      </c>
      <c r="E115" s="7">
        <f t="shared" si="2"/>
        <v>77.677157018367154</v>
      </c>
    </row>
    <row r="116" spans="1:5" x14ac:dyDescent="0.25">
      <c r="A116" s="6">
        <v>44470</v>
      </c>
      <c r="B116" s="7">
        <v>82.06</v>
      </c>
      <c r="C116" s="7">
        <f t="shared" si="0"/>
        <v>47.815869621251267</v>
      </c>
      <c r="D116" s="7">
        <f t="shared" si="1"/>
        <v>16.78407895832208</v>
      </c>
      <c r="E116" s="7">
        <f t="shared" si="2"/>
        <v>78.847660284180449</v>
      </c>
    </row>
    <row r="117" spans="1:5" x14ac:dyDescent="0.25">
      <c r="A117" s="6">
        <v>44501</v>
      </c>
      <c r="B117" s="7">
        <v>79.92</v>
      </c>
      <c r="C117" s="7">
        <f t="shared" si="0"/>
        <v>47.241872042395968</v>
      </c>
      <c r="D117" s="7">
        <f t="shared" si="1"/>
        <v>14.555015003662078</v>
      </c>
      <c r="E117" s="7">
        <f t="shared" si="2"/>
        <v>79.928729081129859</v>
      </c>
    </row>
    <row r="118" spans="1:5" x14ac:dyDescent="0.25">
      <c r="A118" s="6">
        <v>44531</v>
      </c>
      <c r="B118" s="7">
        <v>72.87</v>
      </c>
      <c r="C118" s="7">
        <f t="shared" si="0"/>
        <v>46.667874463540663</v>
      </c>
      <c r="D118" s="7">
        <f t="shared" si="1"/>
        <v>12.402419933826096</v>
      </c>
      <c r="E118" s="7">
        <f t="shared" si="2"/>
        <v>80.93332899325523</v>
      </c>
    </row>
    <row r="119" spans="1:5" x14ac:dyDescent="0.25">
      <c r="A119" s="6">
        <v>44562</v>
      </c>
      <c r="B119" s="7">
        <v>83.92</v>
      </c>
      <c r="C119" s="7">
        <f t="shared" si="0"/>
        <v>46.093876884685365</v>
      </c>
      <c r="D119" s="7">
        <f t="shared" si="1"/>
        <v>10.316166782156067</v>
      </c>
      <c r="E119" s="7">
        <f t="shared" si="2"/>
        <v>81.87158698721467</v>
      </c>
    </row>
    <row r="120" spans="1:5" x14ac:dyDescent="0.25">
      <c r="A120" s="6">
        <v>44593</v>
      </c>
      <c r="B120" s="7">
        <v>93.54</v>
      </c>
      <c r="C120" s="7">
        <f t="shared" si="0"/>
        <v>45.519879305830067</v>
      </c>
      <c r="D120" s="7">
        <f t="shared" si="1"/>
        <v>8.2881673321705733</v>
      </c>
      <c r="E120" s="7">
        <f t="shared" si="2"/>
        <v>82.75159127948956</v>
      </c>
    </row>
    <row r="121" spans="1:5" x14ac:dyDescent="0.25">
      <c r="A121" s="6">
        <v>44621</v>
      </c>
      <c r="B121" s="7">
        <v>112.4</v>
      </c>
      <c r="C121" s="7">
        <f t="shared" si="0"/>
        <v>44.945881726974761</v>
      </c>
      <c r="D121" s="7">
        <f t="shared" si="1"/>
        <v>6.3118405415704686</v>
      </c>
      <c r="E121" s="7">
        <f t="shared" si="2"/>
        <v>83.579922912379061</v>
      </c>
    </row>
    <row r="122" spans="1:5" ht="98.25" customHeight="1" x14ac:dyDescent="0.25"/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F0784-B5BE-4C62-BB13-CCF8328DF8B7}">
  <dimension ref="B1:C128"/>
  <sheetViews>
    <sheetView showGridLines="0" workbookViewId="0">
      <pane ySplit="4" topLeftCell="A115" activePane="bottomLeft" state="frozen"/>
      <selection pane="bottomLeft" activeCell="C125" sqref="C125"/>
    </sheetView>
  </sheetViews>
  <sheetFormatPr defaultRowHeight="15" x14ac:dyDescent="0.25"/>
  <cols>
    <col min="1" max="1" width="2.28515625" style="1" customWidth="1"/>
    <col min="2" max="2" width="21.85546875" style="1" customWidth="1"/>
    <col min="3" max="3" width="23" style="1" customWidth="1"/>
    <col min="4" max="4" width="136.5703125" style="1" customWidth="1"/>
    <col min="5" max="16384" width="9.140625" style="1"/>
  </cols>
  <sheetData>
    <row r="1" spans="2:3" ht="9.75" customHeight="1" x14ac:dyDescent="0.25"/>
    <row r="2" spans="2:3" ht="15.75" customHeight="1" thickBot="1" x14ac:dyDescent="0.3">
      <c r="B2" s="8" t="s">
        <v>14</v>
      </c>
      <c r="C2" s="8"/>
    </row>
    <row r="3" spans="2:3" ht="16.5" customHeight="1" thickTop="1" x14ac:dyDescent="0.25"/>
    <row r="4" spans="2:3" ht="16.5" customHeight="1" x14ac:dyDescent="0.25">
      <c r="B4" s="5" t="s">
        <v>0</v>
      </c>
      <c r="C4" s="5" t="s">
        <v>1</v>
      </c>
    </row>
    <row r="5" spans="2:3" x14ac:dyDescent="0.25">
      <c r="B5" s="2">
        <v>41000</v>
      </c>
      <c r="C5" s="3">
        <v>113.67</v>
      </c>
    </row>
    <row r="6" spans="2:3" x14ac:dyDescent="0.25">
      <c r="B6" s="2">
        <v>41030</v>
      </c>
      <c r="C6" s="3">
        <v>104.09</v>
      </c>
    </row>
    <row r="7" spans="2:3" x14ac:dyDescent="0.25">
      <c r="B7" s="2">
        <v>41061</v>
      </c>
      <c r="C7" s="3">
        <v>90.73</v>
      </c>
    </row>
    <row r="8" spans="2:3" x14ac:dyDescent="0.25">
      <c r="B8" s="2">
        <v>41091</v>
      </c>
      <c r="C8" s="3">
        <v>96.75</v>
      </c>
    </row>
    <row r="9" spans="2:3" x14ac:dyDescent="0.25">
      <c r="B9" s="2">
        <v>41122</v>
      </c>
      <c r="C9" s="3">
        <v>105.27</v>
      </c>
    </row>
    <row r="10" spans="2:3" x14ac:dyDescent="0.25">
      <c r="B10" s="2">
        <v>41153</v>
      </c>
      <c r="C10" s="3">
        <v>106.28</v>
      </c>
    </row>
    <row r="11" spans="2:3" x14ac:dyDescent="0.25">
      <c r="B11" s="2">
        <v>41183</v>
      </c>
      <c r="C11" s="3">
        <v>103.41</v>
      </c>
    </row>
    <row r="12" spans="2:3" x14ac:dyDescent="0.25">
      <c r="B12" s="2">
        <v>41214</v>
      </c>
      <c r="C12" s="3">
        <v>101.17</v>
      </c>
    </row>
    <row r="13" spans="2:3" x14ac:dyDescent="0.25">
      <c r="B13" s="2">
        <v>41244</v>
      </c>
      <c r="C13" s="3">
        <v>101.19</v>
      </c>
    </row>
    <row r="14" spans="2:3" x14ac:dyDescent="0.25">
      <c r="B14" s="2">
        <v>41275</v>
      </c>
      <c r="C14" s="3">
        <v>105.1</v>
      </c>
    </row>
    <row r="15" spans="2:3" x14ac:dyDescent="0.25">
      <c r="B15" s="2">
        <v>41306</v>
      </c>
      <c r="C15" s="3">
        <v>107.64</v>
      </c>
    </row>
    <row r="16" spans="2:3" x14ac:dyDescent="0.25">
      <c r="B16" s="2">
        <v>41334</v>
      </c>
      <c r="C16" s="3">
        <v>102.52</v>
      </c>
    </row>
    <row r="17" spans="2:3" x14ac:dyDescent="0.25">
      <c r="B17" s="2">
        <v>41365</v>
      </c>
      <c r="C17" s="3">
        <v>98.85</v>
      </c>
    </row>
    <row r="18" spans="2:3" x14ac:dyDescent="0.25">
      <c r="B18" s="2">
        <v>41395</v>
      </c>
      <c r="C18" s="3">
        <v>99.37</v>
      </c>
    </row>
    <row r="19" spans="2:3" x14ac:dyDescent="0.25">
      <c r="B19" s="2">
        <v>41426</v>
      </c>
      <c r="C19" s="3">
        <v>99.74</v>
      </c>
    </row>
    <row r="20" spans="2:3" x14ac:dyDescent="0.25">
      <c r="B20" s="2">
        <v>41456</v>
      </c>
      <c r="C20" s="3">
        <v>105.26</v>
      </c>
    </row>
    <row r="21" spans="2:3" x14ac:dyDescent="0.25">
      <c r="B21" s="2">
        <v>41487</v>
      </c>
      <c r="C21" s="3">
        <v>108.16</v>
      </c>
    </row>
    <row r="22" spans="2:3" x14ac:dyDescent="0.25">
      <c r="B22" s="2">
        <v>41518</v>
      </c>
      <c r="C22" s="3">
        <v>108.76</v>
      </c>
    </row>
    <row r="23" spans="2:3" x14ac:dyDescent="0.25">
      <c r="B23" s="2">
        <v>41548</v>
      </c>
      <c r="C23" s="3">
        <v>105.43</v>
      </c>
    </row>
    <row r="24" spans="2:3" x14ac:dyDescent="0.25">
      <c r="B24" s="2">
        <v>41579</v>
      </c>
      <c r="C24" s="3">
        <v>102.63</v>
      </c>
    </row>
    <row r="25" spans="2:3" x14ac:dyDescent="0.25">
      <c r="B25" s="2">
        <v>41609</v>
      </c>
      <c r="C25" s="3">
        <v>105.48</v>
      </c>
    </row>
    <row r="26" spans="2:3" x14ac:dyDescent="0.25">
      <c r="B26" s="2">
        <v>41640</v>
      </c>
      <c r="C26" s="3">
        <v>102.1</v>
      </c>
    </row>
    <row r="27" spans="2:3" x14ac:dyDescent="0.25">
      <c r="B27" s="2">
        <v>41671</v>
      </c>
      <c r="C27" s="3">
        <v>104.83</v>
      </c>
    </row>
    <row r="28" spans="2:3" x14ac:dyDescent="0.25">
      <c r="B28" s="2">
        <v>41699</v>
      </c>
      <c r="C28" s="3">
        <v>104.04</v>
      </c>
    </row>
    <row r="29" spans="2:3" x14ac:dyDescent="0.25">
      <c r="B29" s="2">
        <v>41730</v>
      </c>
      <c r="C29" s="3">
        <v>104.87</v>
      </c>
    </row>
    <row r="30" spans="2:3" x14ac:dyDescent="0.25">
      <c r="B30" s="2">
        <v>41760</v>
      </c>
      <c r="C30" s="3">
        <v>105.71</v>
      </c>
    </row>
    <row r="31" spans="2:3" x14ac:dyDescent="0.25">
      <c r="B31" s="2">
        <v>41791</v>
      </c>
      <c r="C31" s="3">
        <v>108.37</v>
      </c>
    </row>
    <row r="32" spans="2:3" x14ac:dyDescent="0.25">
      <c r="B32" s="2">
        <v>41821</v>
      </c>
      <c r="C32" s="3">
        <v>105.23</v>
      </c>
    </row>
    <row r="33" spans="2:3" x14ac:dyDescent="0.25">
      <c r="B33" s="2">
        <v>41852</v>
      </c>
      <c r="C33" s="3">
        <v>100.05</v>
      </c>
    </row>
    <row r="34" spans="2:3" x14ac:dyDescent="0.25">
      <c r="B34" s="2">
        <v>41883</v>
      </c>
      <c r="C34" s="3">
        <v>95.85</v>
      </c>
    </row>
    <row r="35" spans="2:3" x14ac:dyDescent="0.25">
      <c r="B35" s="2">
        <v>41913</v>
      </c>
      <c r="C35" s="3">
        <v>86.08</v>
      </c>
    </row>
    <row r="36" spans="2:3" x14ac:dyDescent="0.25">
      <c r="B36" s="2">
        <v>41944</v>
      </c>
      <c r="C36" s="3">
        <v>76.989999999999995</v>
      </c>
    </row>
    <row r="37" spans="2:3" x14ac:dyDescent="0.25">
      <c r="B37" s="2">
        <v>41974</v>
      </c>
      <c r="C37" s="3">
        <v>60.7</v>
      </c>
    </row>
    <row r="38" spans="2:3" x14ac:dyDescent="0.25">
      <c r="B38" s="2">
        <v>42005</v>
      </c>
      <c r="C38" s="3">
        <v>47.11</v>
      </c>
    </row>
    <row r="39" spans="2:3" x14ac:dyDescent="0.25">
      <c r="B39" s="2">
        <v>42036</v>
      </c>
      <c r="C39" s="3">
        <v>54.79</v>
      </c>
    </row>
    <row r="40" spans="2:3" x14ac:dyDescent="0.25">
      <c r="B40" s="2">
        <v>42064</v>
      </c>
      <c r="C40" s="3">
        <v>52.83</v>
      </c>
    </row>
    <row r="41" spans="2:3" x14ac:dyDescent="0.25">
      <c r="B41" s="2">
        <v>42095</v>
      </c>
      <c r="C41" s="3">
        <v>57.54</v>
      </c>
    </row>
    <row r="42" spans="2:3" x14ac:dyDescent="0.25">
      <c r="B42" s="2">
        <v>42125</v>
      </c>
      <c r="C42" s="3">
        <v>62.51</v>
      </c>
    </row>
    <row r="43" spans="2:3" x14ac:dyDescent="0.25">
      <c r="B43" s="2">
        <v>42156</v>
      </c>
      <c r="C43" s="3">
        <v>61.31</v>
      </c>
    </row>
    <row r="44" spans="2:3" x14ac:dyDescent="0.25">
      <c r="B44" s="2">
        <v>42186</v>
      </c>
      <c r="C44" s="3">
        <v>54.34</v>
      </c>
    </row>
    <row r="45" spans="2:3" x14ac:dyDescent="0.25">
      <c r="B45" s="2">
        <v>42217</v>
      </c>
      <c r="C45" s="3">
        <v>45.69</v>
      </c>
    </row>
    <row r="46" spans="2:3" x14ac:dyDescent="0.25">
      <c r="B46" s="2">
        <v>42248</v>
      </c>
      <c r="C46" s="3">
        <v>46.28</v>
      </c>
    </row>
    <row r="47" spans="2:3" x14ac:dyDescent="0.25">
      <c r="B47" s="2">
        <v>42278</v>
      </c>
      <c r="C47" s="3">
        <v>46.96</v>
      </c>
    </row>
    <row r="48" spans="2:3" x14ac:dyDescent="0.25">
      <c r="B48" s="2">
        <v>42309</v>
      </c>
      <c r="C48" s="3">
        <v>43.11</v>
      </c>
    </row>
    <row r="49" spans="2:3" x14ac:dyDescent="0.25">
      <c r="B49" s="2">
        <v>42339</v>
      </c>
      <c r="C49" s="3">
        <v>36.57</v>
      </c>
    </row>
    <row r="50" spans="2:3" x14ac:dyDescent="0.25">
      <c r="B50" s="2">
        <v>42370</v>
      </c>
      <c r="C50" s="3">
        <v>29.78</v>
      </c>
    </row>
    <row r="51" spans="2:3" x14ac:dyDescent="0.25">
      <c r="B51" s="2">
        <v>42401</v>
      </c>
      <c r="C51" s="3">
        <v>31.03</v>
      </c>
    </row>
    <row r="52" spans="2:3" x14ac:dyDescent="0.25">
      <c r="B52" s="2">
        <v>42430</v>
      </c>
      <c r="C52" s="3">
        <v>37.340000000000003</v>
      </c>
    </row>
    <row r="53" spans="2:3" x14ac:dyDescent="0.25">
      <c r="B53" s="2">
        <v>42461</v>
      </c>
      <c r="C53" s="3">
        <v>40.75</v>
      </c>
    </row>
    <row r="54" spans="2:3" x14ac:dyDescent="0.25">
      <c r="B54" s="2">
        <v>42491</v>
      </c>
      <c r="C54" s="3">
        <v>45.94</v>
      </c>
    </row>
    <row r="55" spans="2:3" x14ac:dyDescent="0.25">
      <c r="B55" s="2">
        <v>42522</v>
      </c>
      <c r="C55" s="3">
        <v>47.69</v>
      </c>
    </row>
    <row r="56" spans="2:3" x14ac:dyDescent="0.25">
      <c r="B56" s="2">
        <v>42552</v>
      </c>
      <c r="C56" s="3">
        <v>44.13</v>
      </c>
    </row>
    <row r="57" spans="2:3" x14ac:dyDescent="0.25">
      <c r="B57" s="2">
        <v>42583</v>
      </c>
      <c r="C57" s="3">
        <v>44.88</v>
      </c>
    </row>
    <row r="58" spans="2:3" x14ac:dyDescent="0.25">
      <c r="B58" s="2">
        <v>42614</v>
      </c>
      <c r="C58" s="3">
        <v>45.04</v>
      </c>
    </row>
    <row r="59" spans="2:3" x14ac:dyDescent="0.25">
      <c r="B59" s="2">
        <v>42644</v>
      </c>
      <c r="C59" s="3">
        <v>49.29</v>
      </c>
    </row>
    <row r="60" spans="2:3" x14ac:dyDescent="0.25">
      <c r="B60" s="2">
        <v>42675</v>
      </c>
      <c r="C60" s="3">
        <v>45.26</v>
      </c>
    </row>
    <row r="61" spans="2:3" x14ac:dyDescent="0.25">
      <c r="B61" s="2">
        <v>42705</v>
      </c>
      <c r="C61" s="3">
        <v>52.62</v>
      </c>
    </row>
    <row r="62" spans="2:3" x14ac:dyDescent="0.25">
      <c r="B62" s="2">
        <v>42736</v>
      </c>
      <c r="C62" s="3">
        <v>53.59</v>
      </c>
    </row>
    <row r="63" spans="2:3" x14ac:dyDescent="0.25">
      <c r="B63" s="2">
        <v>42767</v>
      </c>
      <c r="C63" s="3">
        <v>54.35</v>
      </c>
    </row>
    <row r="64" spans="2:3" x14ac:dyDescent="0.25">
      <c r="B64" s="2">
        <v>42795</v>
      </c>
      <c r="C64" s="3">
        <v>50.9</v>
      </c>
    </row>
    <row r="65" spans="2:3" x14ac:dyDescent="0.25">
      <c r="B65" s="2">
        <v>42826</v>
      </c>
      <c r="C65" s="3">
        <v>52.16</v>
      </c>
    </row>
    <row r="66" spans="2:3" x14ac:dyDescent="0.25">
      <c r="B66" s="2">
        <v>42856</v>
      </c>
      <c r="C66" s="3">
        <v>49.89</v>
      </c>
    </row>
    <row r="67" spans="2:3" x14ac:dyDescent="0.25">
      <c r="B67" s="2">
        <v>42887</v>
      </c>
      <c r="C67" s="3">
        <v>46.17</v>
      </c>
    </row>
    <row r="68" spans="2:3" x14ac:dyDescent="0.25">
      <c r="B68" s="2">
        <v>42917</v>
      </c>
      <c r="C68" s="3">
        <v>47.66</v>
      </c>
    </row>
    <row r="69" spans="2:3" x14ac:dyDescent="0.25">
      <c r="B69" s="2">
        <v>42948</v>
      </c>
      <c r="C69" s="3">
        <v>49.94</v>
      </c>
    </row>
    <row r="70" spans="2:3" x14ac:dyDescent="0.25">
      <c r="B70" s="2">
        <v>42979</v>
      </c>
      <c r="C70" s="3">
        <v>52.95</v>
      </c>
    </row>
    <row r="71" spans="2:3" x14ac:dyDescent="0.25">
      <c r="B71" s="2">
        <v>43009</v>
      </c>
      <c r="C71" s="3">
        <v>54.92</v>
      </c>
    </row>
    <row r="72" spans="2:3" x14ac:dyDescent="0.25">
      <c r="B72" s="2">
        <v>43040</v>
      </c>
      <c r="C72" s="3">
        <v>59.93</v>
      </c>
    </row>
    <row r="73" spans="2:3" x14ac:dyDescent="0.25">
      <c r="B73" s="2">
        <v>43070</v>
      </c>
      <c r="C73" s="3">
        <v>61.19</v>
      </c>
    </row>
    <row r="74" spans="2:3" x14ac:dyDescent="0.25">
      <c r="B74" s="2">
        <v>43101</v>
      </c>
      <c r="C74" s="3">
        <v>66.23</v>
      </c>
    </row>
    <row r="75" spans="2:3" x14ac:dyDescent="0.25">
      <c r="B75" s="2">
        <v>43132</v>
      </c>
      <c r="C75" s="3">
        <v>63.46</v>
      </c>
    </row>
    <row r="76" spans="2:3" x14ac:dyDescent="0.25">
      <c r="B76" s="2">
        <v>43160</v>
      </c>
      <c r="C76" s="3">
        <v>64.17</v>
      </c>
    </row>
    <row r="77" spans="2:3" x14ac:dyDescent="0.25">
      <c r="B77" s="2">
        <v>43191</v>
      </c>
      <c r="C77" s="3">
        <v>68.790000000000006</v>
      </c>
    </row>
    <row r="78" spans="2:3" x14ac:dyDescent="0.25">
      <c r="B78" s="2">
        <v>43221</v>
      </c>
      <c r="C78" s="3">
        <v>73.430000000000007</v>
      </c>
    </row>
    <row r="79" spans="2:3" x14ac:dyDescent="0.25">
      <c r="B79" s="2">
        <v>43252</v>
      </c>
      <c r="C79" s="3">
        <v>71.98</v>
      </c>
    </row>
    <row r="80" spans="2:3" x14ac:dyDescent="0.25">
      <c r="B80" s="2">
        <v>43282</v>
      </c>
      <c r="C80" s="3">
        <v>72.67</v>
      </c>
    </row>
    <row r="81" spans="2:3" x14ac:dyDescent="0.25">
      <c r="B81" s="2">
        <v>43313</v>
      </c>
      <c r="C81" s="3">
        <v>71.08</v>
      </c>
    </row>
    <row r="82" spans="2:3" x14ac:dyDescent="0.25">
      <c r="B82" s="2">
        <v>43344</v>
      </c>
      <c r="C82" s="3">
        <v>75.36</v>
      </c>
    </row>
    <row r="83" spans="2:3" x14ac:dyDescent="0.25">
      <c r="B83" s="2">
        <v>43374</v>
      </c>
      <c r="C83" s="3">
        <v>76.73</v>
      </c>
    </row>
    <row r="84" spans="2:3" x14ac:dyDescent="0.25">
      <c r="B84" s="2">
        <v>43405</v>
      </c>
      <c r="C84" s="3">
        <v>62.32</v>
      </c>
    </row>
    <row r="85" spans="2:3" x14ac:dyDescent="0.25">
      <c r="B85" s="2">
        <v>43435</v>
      </c>
      <c r="C85" s="3">
        <v>53.96</v>
      </c>
    </row>
    <row r="86" spans="2:3" x14ac:dyDescent="0.25">
      <c r="B86" s="2">
        <v>43466</v>
      </c>
      <c r="C86" s="3">
        <v>56.58</v>
      </c>
    </row>
    <row r="87" spans="2:3" x14ac:dyDescent="0.25">
      <c r="B87" s="2">
        <v>43497</v>
      </c>
      <c r="C87" s="3">
        <v>61.13</v>
      </c>
    </row>
    <row r="88" spans="2:3" x14ac:dyDescent="0.25">
      <c r="B88" s="2">
        <v>43525</v>
      </c>
      <c r="C88" s="3">
        <v>63.79</v>
      </c>
    </row>
    <row r="89" spans="2:3" x14ac:dyDescent="0.25">
      <c r="B89" s="2">
        <v>43556</v>
      </c>
      <c r="C89" s="3">
        <v>68.58</v>
      </c>
    </row>
    <row r="90" spans="2:3" x14ac:dyDescent="0.25">
      <c r="B90" s="2">
        <v>43586</v>
      </c>
      <c r="C90" s="3">
        <v>66.83</v>
      </c>
    </row>
    <row r="91" spans="2:3" x14ac:dyDescent="0.25">
      <c r="B91" s="2">
        <v>43617</v>
      </c>
      <c r="C91" s="3">
        <v>59.76</v>
      </c>
    </row>
    <row r="92" spans="2:3" x14ac:dyDescent="0.25">
      <c r="B92" s="2">
        <v>43647</v>
      </c>
      <c r="C92" s="3">
        <v>61.48</v>
      </c>
    </row>
    <row r="93" spans="2:3" x14ac:dyDescent="0.25">
      <c r="B93" s="2">
        <v>43678</v>
      </c>
      <c r="C93" s="3">
        <v>57.67</v>
      </c>
    </row>
    <row r="94" spans="2:3" x14ac:dyDescent="0.25">
      <c r="B94" s="2">
        <v>43709</v>
      </c>
      <c r="C94" s="3">
        <v>60.04</v>
      </c>
    </row>
    <row r="95" spans="2:3" x14ac:dyDescent="0.25">
      <c r="B95" s="2">
        <v>43739</v>
      </c>
      <c r="C95" s="3">
        <v>57.27</v>
      </c>
    </row>
    <row r="96" spans="2:3" x14ac:dyDescent="0.25">
      <c r="B96" s="2">
        <v>43770</v>
      </c>
      <c r="C96" s="3">
        <v>60.4</v>
      </c>
    </row>
    <row r="97" spans="2:3" x14ac:dyDescent="0.25">
      <c r="B97" s="2">
        <v>43800</v>
      </c>
      <c r="C97" s="3">
        <v>63.35</v>
      </c>
    </row>
    <row r="98" spans="2:3" x14ac:dyDescent="0.25">
      <c r="B98" s="2">
        <v>43831</v>
      </c>
      <c r="C98" s="3">
        <v>61.63</v>
      </c>
    </row>
    <row r="99" spans="2:3" x14ac:dyDescent="0.25">
      <c r="B99" s="2">
        <v>43862</v>
      </c>
      <c r="C99" s="3">
        <v>53.35</v>
      </c>
    </row>
    <row r="100" spans="2:3" x14ac:dyDescent="0.25">
      <c r="B100" s="2">
        <v>43891</v>
      </c>
      <c r="C100" s="3">
        <v>32.200000000000003</v>
      </c>
    </row>
    <row r="101" spans="2:3" x14ac:dyDescent="0.25">
      <c r="B101" s="2">
        <v>43922</v>
      </c>
      <c r="C101" s="3">
        <v>21.04</v>
      </c>
    </row>
    <row r="102" spans="2:3" x14ac:dyDescent="0.25">
      <c r="B102" s="2">
        <v>43952</v>
      </c>
      <c r="C102" s="3">
        <v>30.38</v>
      </c>
    </row>
    <row r="103" spans="2:3" x14ac:dyDescent="0.25">
      <c r="B103" s="2">
        <v>43983</v>
      </c>
      <c r="C103" s="3">
        <v>39.46</v>
      </c>
    </row>
    <row r="104" spans="2:3" x14ac:dyDescent="0.25">
      <c r="B104" s="2">
        <v>44013</v>
      </c>
      <c r="C104" s="3">
        <v>42.07</v>
      </c>
    </row>
    <row r="105" spans="2:3" x14ac:dyDescent="0.25">
      <c r="B105" s="2">
        <v>44044</v>
      </c>
      <c r="C105" s="3">
        <v>43.44</v>
      </c>
    </row>
    <row r="106" spans="2:3" x14ac:dyDescent="0.25">
      <c r="B106" s="2">
        <v>44075</v>
      </c>
      <c r="C106" s="3">
        <v>40.6</v>
      </c>
    </row>
    <row r="107" spans="2:3" x14ac:dyDescent="0.25">
      <c r="B107" s="2">
        <v>44105</v>
      </c>
      <c r="C107" s="3">
        <v>39.9</v>
      </c>
    </row>
    <row r="108" spans="2:3" x14ac:dyDescent="0.25">
      <c r="B108" s="2">
        <v>44136</v>
      </c>
      <c r="C108" s="3">
        <v>42.3</v>
      </c>
    </row>
    <row r="109" spans="2:3" x14ac:dyDescent="0.25">
      <c r="B109" s="2">
        <v>44166</v>
      </c>
      <c r="C109" s="3">
        <v>48.73</v>
      </c>
    </row>
    <row r="110" spans="2:3" x14ac:dyDescent="0.25">
      <c r="B110" s="2">
        <v>44197</v>
      </c>
      <c r="C110" s="3">
        <v>53.6</v>
      </c>
    </row>
    <row r="111" spans="2:3" x14ac:dyDescent="0.25">
      <c r="B111" s="2">
        <v>44228</v>
      </c>
      <c r="C111" s="3">
        <v>60.46</v>
      </c>
    </row>
    <row r="112" spans="2:3" x14ac:dyDescent="0.25">
      <c r="B112" s="2">
        <v>44256</v>
      </c>
      <c r="C112" s="3">
        <v>63.83</v>
      </c>
    </row>
    <row r="113" spans="2:3" x14ac:dyDescent="0.25">
      <c r="B113" s="2">
        <v>44287</v>
      </c>
      <c r="C113" s="3">
        <v>62.95</v>
      </c>
    </row>
    <row r="114" spans="2:3" x14ac:dyDescent="0.25">
      <c r="B114" s="2">
        <v>44317</v>
      </c>
      <c r="C114" s="3">
        <v>66.400000000000006</v>
      </c>
    </row>
    <row r="115" spans="2:3" x14ac:dyDescent="0.25">
      <c r="B115" s="2">
        <v>44348</v>
      </c>
      <c r="C115" s="3">
        <v>71.8</v>
      </c>
    </row>
    <row r="116" spans="2:3" x14ac:dyDescent="0.25">
      <c r="B116" s="2">
        <v>44378</v>
      </c>
      <c r="C116" s="3">
        <v>73.28</v>
      </c>
    </row>
    <row r="117" spans="2:3" x14ac:dyDescent="0.25">
      <c r="B117" s="2">
        <v>44409</v>
      </c>
      <c r="C117" s="3">
        <v>68.87</v>
      </c>
    </row>
    <row r="118" spans="2:3" x14ac:dyDescent="0.25">
      <c r="B118" s="2">
        <v>44440</v>
      </c>
      <c r="C118" s="3">
        <v>72.8</v>
      </c>
    </row>
    <row r="119" spans="2:3" x14ac:dyDescent="0.25">
      <c r="B119" s="2">
        <v>44470</v>
      </c>
      <c r="C119" s="3">
        <v>82.06</v>
      </c>
    </row>
    <row r="120" spans="2:3" x14ac:dyDescent="0.25">
      <c r="B120" s="2">
        <v>44501</v>
      </c>
      <c r="C120" s="3">
        <v>79.92</v>
      </c>
    </row>
    <row r="121" spans="2:3" x14ac:dyDescent="0.25">
      <c r="B121" s="2">
        <v>44531</v>
      </c>
      <c r="C121" s="3">
        <v>72.87</v>
      </c>
    </row>
    <row r="122" spans="2:3" x14ac:dyDescent="0.25">
      <c r="B122" s="2">
        <v>44562</v>
      </c>
      <c r="C122" s="3">
        <v>83.92</v>
      </c>
    </row>
    <row r="123" spans="2:3" x14ac:dyDescent="0.25">
      <c r="B123" s="2">
        <v>44593</v>
      </c>
      <c r="C123" s="3">
        <v>93.54</v>
      </c>
    </row>
    <row r="124" spans="2:3" x14ac:dyDescent="0.25">
      <c r="B124" s="2">
        <v>44621</v>
      </c>
      <c r="C124" s="3">
        <v>112.4</v>
      </c>
    </row>
    <row r="125" spans="2:3" x14ac:dyDescent="0.25">
      <c r="B125" s="2">
        <v>44652</v>
      </c>
      <c r="C125" s="3" cm="1">
        <f t="array" ref="C125:C127">TREND(C5:C124,B5:B124,B125:B127)</f>
        <v>47.633143760952862</v>
      </c>
    </row>
    <row r="126" spans="2:3" x14ac:dyDescent="0.25">
      <c r="B126" s="2">
        <v>44682</v>
      </c>
      <c r="C126" s="3">
        <v>47.288530148018481</v>
      </c>
    </row>
    <row r="127" spans="2:3" x14ac:dyDescent="0.25">
      <c r="B127" s="2">
        <v>44713</v>
      </c>
      <c r="C127" s="3">
        <v>46.932429414652916</v>
      </c>
    </row>
    <row r="128" spans="2:3" ht="84.75" customHeight="1" x14ac:dyDescent="0.25"/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5C118-F53B-4BE8-8213-574C06D92FD7}">
  <dimension ref="B1:C128"/>
  <sheetViews>
    <sheetView showGridLines="0" workbookViewId="0">
      <pane ySplit="4" topLeftCell="A115" activePane="bottomLeft" state="frozen"/>
      <selection pane="bottomLeft" activeCell="B2" sqref="B2:C2"/>
    </sheetView>
  </sheetViews>
  <sheetFormatPr defaultRowHeight="15" x14ac:dyDescent="0.25"/>
  <cols>
    <col min="1" max="1" width="2.28515625" style="1" customWidth="1"/>
    <col min="2" max="2" width="21.85546875" style="1" customWidth="1"/>
    <col min="3" max="3" width="23" style="1" customWidth="1"/>
    <col min="4" max="4" width="136.5703125" style="1" customWidth="1"/>
    <col min="5" max="16384" width="9.140625" style="1"/>
  </cols>
  <sheetData>
    <row r="1" spans="2:3" ht="9.75" customHeight="1" x14ac:dyDescent="0.25"/>
    <row r="2" spans="2:3" ht="15.75" customHeight="1" thickBot="1" x14ac:dyDescent="0.3">
      <c r="B2" s="8" t="s">
        <v>15</v>
      </c>
      <c r="C2" s="8"/>
    </row>
    <row r="3" spans="2:3" ht="16.5" customHeight="1" thickTop="1" x14ac:dyDescent="0.25"/>
    <row r="4" spans="2:3" ht="16.5" customHeight="1" x14ac:dyDescent="0.25">
      <c r="B4" s="5" t="s">
        <v>0</v>
      </c>
      <c r="C4" s="5" t="s">
        <v>1</v>
      </c>
    </row>
    <row r="5" spans="2:3" x14ac:dyDescent="0.25">
      <c r="B5" s="2">
        <v>41000</v>
      </c>
      <c r="C5" s="3">
        <v>113.67</v>
      </c>
    </row>
    <row r="6" spans="2:3" x14ac:dyDescent="0.25">
      <c r="B6" s="2">
        <v>41030</v>
      </c>
      <c r="C6" s="3">
        <v>104.09</v>
      </c>
    </row>
    <row r="7" spans="2:3" x14ac:dyDescent="0.25">
      <c r="B7" s="2">
        <v>41061</v>
      </c>
      <c r="C7" s="3">
        <v>90.73</v>
      </c>
    </row>
    <row r="8" spans="2:3" x14ac:dyDescent="0.25">
      <c r="B8" s="2">
        <v>41091</v>
      </c>
      <c r="C8" s="3">
        <v>96.75</v>
      </c>
    </row>
    <row r="9" spans="2:3" x14ac:dyDescent="0.25">
      <c r="B9" s="2">
        <v>41122</v>
      </c>
      <c r="C9" s="3">
        <v>105.27</v>
      </c>
    </row>
    <row r="10" spans="2:3" x14ac:dyDescent="0.25">
      <c r="B10" s="2">
        <v>41153</v>
      </c>
      <c r="C10" s="3">
        <v>106.28</v>
      </c>
    </row>
    <row r="11" spans="2:3" x14ac:dyDescent="0.25">
      <c r="B11" s="2">
        <v>41183</v>
      </c>
      <c r="C11" s="3">
        <v>103.41</v>
      </c>
    </row>
    <row r="12" spans="2:3" x14ac:dyDescent="0.25">
      <c r="B12" s="2">
        <v>41214</v>
      </c>
      <c r="C12" s="3">
        <v>101.17</v>
      </c>
    </row>
    <row r="13" spans="2:3" x14ac:dyDescent="0.25">
      <c r="B13" s="2">
        <v>41244</v>
      </c>
      <c r="C13" s="3">
        <v>101.19</v>
      </c>
    </row>
    <row r="14" spans="2:3" x14ac:dyDescent="0.25">
      <c r="B14" s="2">
        <v>41275</v>
      </c>
      <c r="C14" s="3">
        <v>105.1</v>
      </c>
    </row>
    <row r="15" spans="2:3" x14ac:dyDescent="0.25">
      <c r="B15" s="2">
        <v>41306</v>
      </c>
      <c r="C15" s="3">
        <v>107.64</v>
      </c>
    </row>
    <row r="16" spans="2:3" x14ac:dyDescent="0.25">
      <c r="B16" s="2">
        <v>41334</v>
      </c>
      <c r="C16" s="3">
        <v>102.52</v>
      </c>
    </row>
    <row r="17" spans="2:3" x14ac:dyDescent="0.25">
      <c r="B17" s="2">
        <v>41365</v>
      </c>
      <c r="C17" s="3">
        <v>98.85</v>
      </c>
    </row>
    <row r="18" spans="2:3" x14ac:dyDescent="0.25">
      <c r="B18" s="2">
        <v>41395</v>
      </c>
      <c r="C18" s="3">
        <v>99.37</v>
      </c>
    </row>
    <row r="19" spans="2:3" x14ac:dyDescent="0.25">
      <c r="B19" s="2">
        <v>41426</v>
      </c>
      <c r="C19" s="3">
        <v>99.74</v>
      </c>
    </row>
    <row r="20" spans="2:3" x14ac:dyDescent="0.25">
      <c r="B20" s="2">
        <v>41456</v>
      </c>
      <c r="C20" s="3">
        <v>105.26</v>
      </c>
    </row>
    <row r="21" spans="2:3" x14ac:dyDescent="0.25">
      <c r="B21" s="2">
        <v>41487</v>
      </c>
      <c r="C21" s="3">
        <v>108.16</v>
      </c>
    </row>
    <row r="22" spans="2:3" x14ac:dyDescent="0.25">
      <c r="B22" s="2">
        <v>41518</v>
      </c>
      <c r="C22" s="3">
        <v>108.76</v>
      </c>
    </row>
    <row r="23" spans="2:3" x14ac:dyDescent="0.25">
      <c r="B23" s="2">
        <v>41548</v>
      </c>
      <c r="C23" s="3">
        <v>105.43</v>
      </c>
    </row>
    <row r="24" spans="2:3" x14ac:dyDescent="0.25">
      <c r="B24" s="2">
        <v>41579</v>
      </c>
      <c r="C24" s="3">
        <v>102.63</v>
      </c>
    </row>
    <row r="25" spans="2:3" x14ac:dyDescent="0.25">
      <c r="B25" s="2">
        <v>41609</v>
      </c>
      <c r="C25" s="3">
        <v>105.48</v>
      </c>
    </row>
    <row r="26" spans="2:3" x14ac:dyDescent="0.25">
      <c r="B26" s="2">
        <v>41640</v>
      </c>
      <c r="C26" s="3">
        <v>102.1</v>
      </c>
    </row>
    <row r="27" spans="2:3" x14ac:dyDescent="0.25">
      <c r="B27" s="2">
        <v>41671</v>
      </c>
      <c r="C27" s="3">
        <v>104.83</v>
      </c>
    </row>
    <row r="28" spans="2:3" x14ac:dyDescent="0.25">
      <c r="B28" s="2">
        <v>41699</v>
      </c>
      <c r="C28" s="3">
        <v>104.04</v>
      </c>
    </row>
    <row r="29" spans="2:3" x14ac:dyDescent="0.25">
      <c r="B29" s="2">
        <v>41730</v>
      </c>
      <c r="C29" s="3">
        <v>104.87</v>
      </c>
    </row>
    <row r="30" spans="2:3" x14ac:dyDescent="0.25">
      <c r="B30" s="2">
        <v>41760</v>
      </c>
      <c r="C30" s="3">
        <v>105.71</v>
      </c>
    </row>
    <row r="31" spans="2:3" x14ac:dyDescent="0.25">
      <c r="B31" s="2">
        <v>41791</v>
      </c>
      <c r="C31" s="3">
        <v>108.37</v>
      </c>
    </row>
    <row r="32" spans="2:3" x14ac:dyDescent="0.25">
      <c r="B32" s="2">
        <v>41821</v>
      </c>
      <c r="C32" s="3">
        <v>105.23</v>
      </c>
    </row>
    <row r="33" spans="2:3" x14ac:dyDescent="0.25">
      <c r="B33" s="2">
        <v>41852</v>
      </c>
      <c r="C33" s="3">
        <v>100.05</v>
      </c>
    </row>
    <row r="34" spans="2:3" x14ac:dyDescent="0.25">
      <c r="B34" s="2">
        <v>41883</v>
      </c>
      <c r="C34" s="3">
        <v>95.85</v>
      </c>
    </row>
    <row r="35" spans="2:3" x14ac:dyDescent="0.25">
      <c r="B35" s="2">
        <v>41913</v>
      </c>
      <c r="C35" s="3">
        <v>86.08</v>
      </c>
    </row>
    <row r="36" spans="2:3" x14ac:dyDescent="0.25">
      <c r="B36" s="2">
        <v>41944</v>
      </c>
      <c r="C36" s="3">
        <v>76.989999999999995</v>
      </c>
    </row>
    <row r="37" spans="2:3" x14ac:dyDescent="0.25">
      <c r="B37" s="2">
        <v>41974</v>
      </c>
      <c r="C37" s="3">
        <v>60.7</v>
      </c>
    </row>
    <row r="38" spans="2:3" x14ac:dyDescent="0.25">
      <c r="B38" s="2">
        <v>42005</v>
      </c>
      <c r="C38" s="3">
        <v>47.11</v>
      </c>
    </row>
    <row r="39" spans="2:3" x14ac:dyDescent="0.25">
      <c r="B39" s="2">
        <v>42036</v>
      </c>
      <c r="C39" s="3">
        <v>54.79</v>
      </c>
    </row>
    <row r="40" spans="2:3" x14ac:dyDescent="0.25">
      <c r="B40" s="2">
        <v>42064</v>
      </c>
      <c r="C40" s="3">
        <v>52.83</v>
      </c>
    </row>
    <row r="41" spans="2:3" x14ac:dyDescent="0.25">
      <c r="B41" s="2">
        <v>42095</v>
      </c>
      <c r="C41" s="3">
        <v>57.54</v>
      </c>
    </row>
    <row r="42" spans="2:3" x14ac:dyDescent="0.25">
      <c r="B42" s="2">
        <v>42125</v>
      </c>
      <c r="C42" s="3">
        <v>62.51</v>
      </c>
    </row>
    <row r="43" spans="2:3" x14ac:dyDescent="0.25">
      <c r="B43" s="2">
        <v>42156</v>
      </c>
      <c r="C43" s="3">
        <v>61.31</v>
      </c>
    </row>
    <row r="44" spans="2:3" x14ac:dyDescent="0.25">
      <c r="B44" s="2">
        <v>42186</v>
      </c>
      <c r="C44" s="3">
        <v>54.34</v>
      </c>
    </row>
    <row r="45" spans="2:3" x14ac:dyDescent="0.25">
      <c r="B45" s="2">
        <v>42217</v>
      </c>
      <c r="C45" s="3">
        <v>45.69</v>
      </c>
    </row>
    <row r="46" spans="2:3" x14ac:dyDescent="0.25">
      <c r="B46" s="2">
        <v>42248</v>
      </c>
      <c r="C46" s="3">
        <v>46.28</v>
      </c>
    </row>
    <row r="47" spans="2:3" x14ac:dyDescent="0.25">
      <c r="B47" s="2">
        <v>42278</v>
      </c>
      <c r="C47" s="3">
        <v>46.96</v>
      </c>
    </row>
    <row r="48" spans="2:3" x14ac:dyDescent="0.25">
      <c r="B48" s="2">
        <v>42309</v>
      </c>
      <c r="C48" s="3">
        <v>43.11</v>
      </c>
    </row>
    <row r="49" spans="2:3" x14ac:dyDescent="0.25">
      <c r="B49" s="2">
        <v>42339</v>
      </c>
      <c r="C49" s="3">
        <v>36.57</v>
      </c>
    </row>
    <row r="50" spans="2:3" x14ac:dyDescent="0.25">
      <c r="B50" s="2">
        <v>42370</v>
      </c>
      <c r="C50" s="3">
        <v>29.78</v>
      </c>
    </row>
    <row r="51" spans="2:3" x14ac:dyDescent="0.25">
      <c r="B51" s="2">
        <v>42401</v>
      </c>
      <c r="C51" s="3">
        <v>31.03</v>
      </c>
    </row>
    <row r="52" spans="2:3" x14ac:dyDescent="0.25">
      <c r="B52" s="2">
        <v>42430</v>
      </c>
      <c r="C52" s="3">
        <v>37.340000000000003</v>
      </c>
    </row>
    <row r="53" spans="2:3" x14ac:dyDescent="0.25">
      <c r="B53" s="2">
        <v>42461</v>
      </c>
      <c r="C53" s="3">
        <v>40.75</v>
      </c>
    </row>
    <row r="54" spans="2:3" x14ac:dyDescent="0.25">
      <c r="B54" s="2">
        <v>42491</v>
      </c>
      <c r="C54" s="3">
        <v>45.94</v>
      </c>
    </row>
    <row r="55" spans="2:3" x14ac:dyDescent="0.25">
      <c r="B55" s="2">
        <v>42522</v>
      </c>
      <c r="C55" s="3">
        <v>47.69</v>
      </c>
    </row>
    <row r="56" spans="2:3" x14ac:dyDescent="0.25">
      <c r="B56" s="2">
        <v>42552</v>
      </c>
      <c r="C56" s="3">
        <v>44.13</v>
      </c>
    </row>
    <row r="57" spans="2:3" x14ac:dyDescent="0.25">
      <c r="B57" s="2">
        <v>42583</v>
      </c>
      <c r="C57" s="3">
        <v>44.88</v>
      </c>
    </row>
    <row r="58" spans="2:3" x14ac:dyDescent="0.25">
      <c r="B58" s="2">
        <v>42614</v>
      </c>
      <c r="C58" s="3">
        <v>45.04</v>
      </c>
    </row>
    <row r="59" spans="2:3" x14ac:dyDescent="0.25">
      <c r="B59" s="2">
        <v>42644</v>
      </c>
      <c r="C59" s="3">
        <v>49.29</v>
      </c>
    </row>
    <row r="60" spans="2:3" x14ac:dyDescent="0.25">
      <c r="B60" s="2">
        <v>42675</v>
      </c>
      <c r="C60" s="3">
        <v>45.26</v>
      </c>
    </row>
    <row r="61" spans="2:3" x14ac:dyDescent="0.25">
      <c r="B61" s="2">
        <v>42705</v>
      </c>
      <c r="C61" s="3">
        <v>52.62</v>
      </c>
    </row>
    <row r="62" spans="2:3" x14ac:dyDescent="0.25">
      <c r="B62" s="2">
        <v>42736</v>
      </c>
      <c r="C62" s="3">
        <v>53.59</v>
      </c>
    </row>
    <row r="63" spans="2:3" x14ac:dyDescent="0.25">
      <c r="B63" s="2">
        <v>42767</v>
      </c>
      <c r="C63" s="3">
        <v>54.35</v>
      </c>
    </row>
    <row r="64" spans="2:3" x14ac:dyDescent="0.25">
      <c r="B64" s="2">
        <v>42795</v>
      </c>
      <c r="C64" s="3">
        <v>50.9</v>
      </c>
    </row>
    <row r="65" spans="2:3" x14ac:dyDescent="0.25">
      <c r="B65" s="2">
        <v>42826</v>
      </c>
      <c r="C65" s="3">
        <v>52.16</v>
      </c>
    </row>
    <row r="66" spans="2:3" x14ac:dyDescent="0.25">
      <c r="B66" s="2">
        <v>42856</v>
      </c>
      <c r="C66" s="3">
        <v>49.89</v>
      </c>
    </row>
    <row r="67" spans="2:3" x14ac:dyDescent="0.25">
      <c r="B67" s="2">
        <v>42887</v>
      </c>
      <c r="C67" s="3">
        <v>46.17</v>
      </c>
    </row>
    <row r="68" spans="2:3" x14ac:dyDescent="0.25">
      <c r="B68" s="2">
        <v>42917</v>
      </c>
      <c r="C68" s="3">
        <v>47.66</v>
      </c>
    </row>
    <row r="69" spans="2:3" x14ac:dyDescent="0.25">
      <c r="B69" s="2">
        <v>42948</v>
      </c>
      <c r="C69" s="3">
        <v>49.94</v>
      </c>
    </row>
    <row r="70" spans="2:3" x14ac:dyDescent="0.25">
      <c r="B70" s="2">
        <v>42979</v>
      </c>
      <c r="C70" s="3">
        <v>52.95</v>
      </c>
    </row>
    <row r="71" spans="2:3" x14ac:dyDescent="0.25">
      <c r="B71" s="2">
        <v>43009</v>
      </c>
      <c r="C71" s="3">
        <v>54.92</v>
      </c>
    </row>
    <row r="72" spans="2:3" x14ac:dyDescent="0.25">
      <c r="B72" s="2">
        <v>43040</v>
      </c>
      <c r="C72" s="3">
        <v>59.93</v>
      </c>
    </row>
    <row r="73" spans="2:3" x14ac:dyDescent="0.25">
      <c r="B73" s="2">
        <v>43070</v>
      </c>
      <c r="C73" s="3">
        <v>61.19</v>
      </c>
    </row>
    <row r="74" spans="2:3" x14ac:dyDescent="0.25">
      <c r="B74" s="2">
        <v>43101</v>
      </c>
      <c r="C74" s="3">
        <v>66.23</v>
      </c>
    </row>
    <row r="75" spans="2:3" x14ac:dyDescent="0.25">
      <c r="B75" s="2">
        <v>43132</v>
      </c>
      <c r="C75" s="3">
        <v>63.46</v>
      </c>
    </row>
    <row r="76" spans="2:3" x14ac:dyDescent="0.25">
      <c r="B76" s="2">
        <v>43160</v>
      </c>
      <c r="C76" s="3">
        <v>64.17</v>
      </c>
    </row>
    <row r="77" spans="2:3" x14ac:dyDescent="0.25">
      <c r="B77" s="2">
        <v>43191</v>
      </c>
      <c r="C77" s="3">
        <v>68.790000000000006</v>
      </c>
    </row>
    <row r="78" spans="2:3" x14ac:dyDescent="0.25">
      <c r="B78" s="2">
        <v>43221</v>
      </c>
      <c r="C78" s="3">
        <v>73.430000000000007</v>
      </c>
    </row>
    <row r="79" spans="2:3" x14ac:dyDescent="0.25">
      <c r="B79" s="2">
        <v>43252</v>
      </c>
      <c r="C79" s="3">
        <v>71.98</v>
      </c>
    </row>
    <row r="80" spans="2:3" x14ac:dyDescent="0.25">
      <c r="B80" s="2">
        <v>43282</v>
      </c>
      <c r="C80" s="3">
        <v>72.67</v>
      </c>
    </row>
    <row r="81" spans="2:3" x14ac:dyDescent="0.25">
      <c r="B81" s="2">
        <v>43313</v>
      </c>
      <c r="C81" s="3">
        <v>71.08</v>
      </c>
    </row>
    <row r="82" spans="2:3" x14ac:dyDescent="0.25">
      <c r="B82" s="2">
        <v>43344</v>
      </c>
      <c r="C82" s="3">
        <v>75.36</v>
      </c>
    </row>
    <row r="83" spans="2:3" x14ac:dyDescent="0.25">
      <c r="B83" s="2">
        <v>43374</v>
      </c>
      <c r="C83" s="3">
        <v>76.73</v>
      </c>
    </row>
    <row r="84" spans="2:3" x14ac:dyDescent="0.25">
      <c r="B84" s="2">
        <v>43405</v>
      </c>
      <c r="C84" s="3">
        <v>62.32</v>
      </c>
    </row>
    <row r="85" spans="2:3" x14ac:dyDescent="0.25">
      <c r="B85" s="2">
        <v>43435</v>
      </c>
      <c r="C85" s="3">
        <v>53.96</v>
      </c>
    </row>
    <row r="86" spans="2:3" x14ac:dyDescent="0.25">
      <c r="B86" s="2">
        <v>43466</v>
      </c>
      <c r="C86" s="3">
        <v>56.58</v>
      </c>
    </row>
    <row r="87" spans="2:3" x14ac:dyDescent="0.25">
      <c r="B87" s="2">
        <v>43497</v>
      </c>
      <c r="C87" s="3">
        <v>61.13</v>
      </c>
    </row>
    <row r="88" spans="2:3" x14ac:dyDescent="0.25">
      <c r="B88" s="2">
        <v>43525</v>
      </c>
      <c r="C88" s="3">
        <v>63.79</v>
      </c>
    </row>
    <row r="89" spans="2:3" x14ac:dyDescent="0.25">
      <c r="B89" s="2">
        <v>43556</v>
      </c>
      <c r="C89" s="3">
        <v>68.58</v>
      </c>
    </row>
    <row r="90" spans="2:3" x14ac:dyDescent="0.25">
      <c r="B90" s="2">
        <v>43586</v>
      </c>
      <c r="C90" s="3">
        <v>66.83</v>
      </c>
    </row>
    <row r="91" spans="2:3" x14ac:dyDescent="0.25">
      <c r="B91" s="2">
        <v>43617</v>
      </c>
      <c r="C91" s="3">
        <v>59.76</v>
      </c>
    </row>
    <row r="92" spans="2:3" x14ac:dyDescent="0.25">
      <c r="B92" s="2">
        <v>43647</v>
      </c>
      <c r="C92" s="3">
        <v>61.48</v>
      </c>
    </row>
    <row r="93" spans="2:3" x14ac:dyDescent="0.25">
      <c r="B93" s="2">
        <v>43678</v>
      </c>
      <c r="C93" s="3">
        <v>57.67</v>
      </c>
    </row>
    <row r="94" spans="2:3" x14ac:dyDescent="0.25">
      <c r="B94" s="2">
        <v>43709</v>
      </c>
      <c r="C94" s="3">
        <v>60.04</v>
      </c>
    </row>
    <row r="95" spans="2:3" x14ac:dyDescent="0.25">
      <c r="B95" s="2">
        <v>43739</v>
      </c>
      <c r="C95" s="3">
        <v>57.27</v>
      </c>
    </row>
    <row r="96" spans="2:3" x14ac:dyDescent="0.25">
      <c r="B96" s="2">
        <v>43770</v>
      </c>
      <c r="C96" s="3">
        <v>60.4</v>
      </c>
    </row>
    <row r="97" spans="2:3" x14ac:dyDescent="0.25">
      <c r="B97" s="2">
        <v>43800</v>
      </c>
      <c r="C97" s="3">
        <v>63.35</v>
      </c>
    </row>
    <row r="98" spans="2:3" x14ac:dyDescent="0.25">
      <c r="B98" s="2">
        <v>43831</v>
      </c>
      <c r="C98" s="3">
        <v>61.63</v>
      </c>
    </row>
    <row r="99" spans="2:3" x14ac:dyDescent="0.25">
      <c r="B99" s="2">
        <v>43862</v>
      </c>
      <c r="C99" s="3">
        <v>53.35</v>
      </c>
    </row>
    <row r="100" spans="2:3" x14ac:dyDescent="0.25">
      <c r="B100" s="2">
        <v>43891</v>
      </c>
      <c r="C100" s="3">
        <v>32.200000000000003</v>
      </c>
    </row>
    <row r="101" spans="2:3" x14ac:dyDescent="0.25">
      <c r="B101" s="2">
        <v>43922</v>
      </c>
      <c r="C101" s="3">
        <v>21.04</v>
      </c>
    </row>
    <row r="102" spans="2:3" x14ac:dyDescent="0.25">
      <c r="B102" s="2">
        <v>43952</v>
      </c>
      <c r="C102" s="3">
        <v>30.38</v>
      </c>
    </row>
    <row r="103" spans="2:3" x14ac:dyDescent="0.25">
      <c r="B103" s="2">
        <v>43983</v>
      </c>
      <c r="C103" s="3">
        <v>39.46</v>
      </c>
    </row>
    <row r="104" spans="2:3" x14ac:dyDescent="0.25">
      <c r="B104" s="2">
        <v>44013</v>
      </c>
      <c r="C104" s="3">
        <v>42.07</v>
      </c>
    </row>
    <row r="105" spans="2:3" x14ac:dyDescent="0.25">
      <c r="B105" s="2">
        <v>44044</v>
      </c>
      <c r="C105" s="3">
        <v>43.44</v>
      </c>
    </row>
    <row r="106" spans="2:3" x14ac:dyDescent="0.25">
      <c r="B106" s="2">
        <v>44075</v>
      </c>
      <c r="C106" s="3">
        <v>40.6</v>
      </c>
    </row>
    <row r="107" spans="2:3" x14ac:dyDescent="0.25">
      <c r="B107" s="2">
        <v>44105</v>
      </c>
      <c r="C107" s="3">
        <v>39.9</v>
      </c>
    </row>
    <row r="108" spans="2:3" x14ac:dyDescent="0.25">
      <c r="B108" s="2">
        <v>44136</v>
      </c>
      <c r="C108" s="3">
        <v>42.3</v>
      </c>
    </row>
    <row r="109" spans="2:3" x14ac:dyDescent="0.25">
      <c r="B109" s="2">
        <v>44166</v>
      </c>
      <c r="C109" s="3">
        <v>48.73</v>
      </c>
    </row>
    <row r="110" spans="2:3" x14ac:dyDescent="0.25">
      <c r="B110" s="2">
        <v>44197</v>
      </c>
      <c r="C110" s="3">
        <v>53.6</v>
      </c>
    </row>
    <row r="111" spans="2:3" x14ac:dyDescent="0.25">
      <c r="B111" s="2">
        <v>44228</v>
      </c>
      <c r="C111" s="3">
        <v>60.46</v>
      </c>
    </row>
    <row r="112" spans="2:3" x14ac:dyDescent="0.25">
      <c r="B112" s="2">
        <v>44256</v>
      </c>
      <c r="C112" s="3">
        <v>63.83</v>
      </c>
    </row>
    <row r="113" spans="2:3" x14ac:dyDescent="0.25">
      <c r="B113" s="2">
        <v>44287</v>
      </c>
      <c r="C113" s="3">
        <v>62.95</v>
      </c>
    </row>
    <row r="114" spans="2:3" x14ac:dyDescent="0.25">
      <c r="B114" s="2">
        <v>44317</v>
      </c>
      <c r="C114" s="3">
        <v>66.400000000000006</v>
      </c>
    </row>
    <row r="115" spans="2:3" x14ac:dyDescent="0.25">
      <c r="B115" s="2">
        <v>44348</v>
      </c>
      <c r="C115" s="3">
        <v>71.8</v>
      </c>
    </row>
    <row r="116" spans="2:3" x14ac:dyDescent="0.25">
      <c r="B116" s="2">
        <v>44378</v>
      </c>
      <c r="C116" s="3">
        <v>73.28</v>
      </c>
    </row>
    <row r="117" spans="2:3" x14ac:dyDescent="0.25">
      <c r="B117" s="2">
        <v>44409</v>
      </c>
      <c r="C117" s="3">
        <v>68.87</v>
      </c>
    </row>
    <row r="118" spans="2:3" x14ac:dyDescent="0.25">
      <c r="B118" s="2">
        <v>44440</v>
      </c>
      <c r="C118" s="3">
        <v>72.8</v>
      </c>
    </row>
    <row r="119" spans="2:3" x14ac:dyDescent="0.25">
      <c r="B119" s="2">
        <v>44470</v>
      </c>
      <c r="C119" s="3">
        <v>82.06</v>
      </c>
    </row>
    <row r="120" spans="2:3" x14ac:dyDescent="0.25">
      <c r="B120" s="2">
        <v>44501</v>
      </c>
      <c r="C120" s="3">
        <v>79.92</v>
      </c>
    </row>
    <row r="121" spans="2:3" x14ac:dyDescent="0.25">
      <c r="B121" s="2">
        <v>44531</v>
      </c>
      <c r="C121" s="3">
        <v>72.87</v>
      </c>
    </row>
    <row r="122" spans="2:3" x14ac:dyDescent="0.25">
      <c r="B122" s="2">
        <v>44562</v>
      </c>
      <c r="C122" s="3">
        <v>83.92</v>
      </c>
    </row>
    <row r="123" spans="2:3" x14ac:dyDescent="0.25">
      <c r="B123" s="2">
        <v>44593</v>
      </c>
      <c r="C123" s="3">
        <v>93.54</v>
      </c>
    </row>
    <row r="124" spans="2:3" x14ac:dyDescent="0.25">
      <c r="B124" s="2">
        <v>44621</v>
      </c>
      <c r="C124" s="3">
        <v>112.4</v>
      </c>
    </row>
    <row r="125" spans="2:3" x14ac:dyDescent="0.25">
      <c r="B125" s="2">
        <v>44652</v>
      </c>
      <c r="C125" s="3" cm="1">
        <f t="array" ref="C125:C127">GROWTH(C5:C124, B5:B124,B125:B127)</f>
        <v>48.934669319342532</v>
      </c>
    </row>
    <row r="126" spans="2:3" x14ac:dyDescent="0.25">
      <c r="B126" s="2">
        <v>44682</v>
      </c>
      <c r="C126" s="3">
        <v>48.713498824789575</v>
      </c>
    </row>
    <row r="127" spans="2:3" x14ac:dyDescent="0.25">
      <c r="B127" s="2">
        <v>44713</v>
      </c>
      <c r="C127" s="3">
        <v>48.486006090697558</v>
      </c>
    </row>
    <row r="128" spans="2:3" ht="84.75" customHeight="1" x14ac:dyDescent="0.25"/>
  </sheetData>
  <mergeCells count="1">
    <mergeCell ref="B2:C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34B03-EB39-44D4-8A62-F346CEC4095F}">
  <dimension ref="B1:D21"/>
  <sheetViews>
    <sheetView showGridLines="0" workbookViewId="0">
      <selection activeCell="D7" sqref="D7"/>
    </sheetView>
  </sheetViews>
  <sheetFormatPr defaultRowHeight="15" x14ac:dyDescent="0.25"/>
  <cols>
    <col min="1" max="1" width="2.28515625" style="1" customWidth="1"/>
    <col min="2" max="2" width="21.85546875" style="1" customWidth="1"/>
    <col min="3" max="3" width="23" style="1" customWidth="1"/>
    <col min="4" max="4" width="18.7109375" style="1" customWidth="1"/>
    <col min="5" max="5" width="34.85546875" style="1" customWidth="1"/>
    <col min="6" max="16384" width="9.140625" style="1"/>
  </cols>
  <sheetData>
    <row r="1" spans="2:4" ht="9.75" customHeight="1" x14ac:dyDescent="0.25"/>
    <row r="2" spans="2:4" ht="15.75" customHeight="1" thickBot="1" x14ac:dyDescent="0.3">
      <c r="B2" s="8" t="s">
        <v>16</v>
      </c>
      <c r="C2" s="8"/>
      <c r="D2" s="8"/>
    </row>
    <row r="3" spans="2:4" ht="16.5" customHeight="1" thickTop="1" x14ac:dyDescent="0.25"/>
    <row r="4" spans="2:4" ht="16.5" customHeight="1" x14ac:dyDescent="0.25">
      <c r="B4" s="5" t="s">
        <v>0</v>
      </c>
      <c r="C4" s="5" t="s">
        <v>1</v>
      </c>
      <c r="D4" s="5" t="s">
        <v>17</v>
      </c>
    </row>
    <row r="5" spans="2:4" x14ac:dyDescent="0.25">
      <c r="B5" s="2">
        <v>44197</v>
      </c>
      <c r="C5" s="3">
        <v>53.6</v>
      </c>
      <c r="D5" s="11" t="e">
        <v>#N/A</v>
      </c>
    </row>
    <row r="6" spans="2:4" x14ac:dyDescent="0.25">
      <c r="B6" s="2">
        <v>44228</v>
      </c>
      <c r="C6" s="3">
        <v>60.46</v>
      </c>
      <c r="D6" s="11" t="e">
        <v>#N/A</v>
      </c>
    </row>
    <row r="7" spans="2:4" x14ac:dyDescent="0.25">
      <c r="B7" s="2">
        <v>44256</v>
      </c>
      <c r="C7" s="3">
        <v>63.83</v>
      </c>
      <c r="D7" s="10">
        <f t="shared" ref="D7:D20" si="0">AVERAGE(C5:C7)</f>
        <v>59.29666666666666</v>
      </c>
    </row>
    <row r="8" spans="2:4" x14ac:dyDescent="0.25">
      <c r="B8" s="2">
        <v>44287</v>
      </c>
      <c r="C8" s="3">
        <v>62.95</v>
      </c>
      <c r="D8" s="10">
        <f t="shared" si="0"/>
        <v>62.413333333333334</v>
      </c>
    </row>
    <row r="9" spans="2:4" x14ac:dyDescent="0.25">
      <c r="B9" s="2">
        <v>44317</v>
      </c>
      <c r="C9" s="3">
        <v>66.400000000000006</v>
      </c>
      <c r="D9" s="10">
        <f t="shared" si="0"/>
        <v>64.393333333333331</v>
      </c>
    </row>
    <row r="10" spans="2:4" x14ac:dyDescent="0.25">
      <c r="B10" s="2">
        <v>44348</v>
      </c>
      <c r="C10" s="3">
        <v>71.8</v>
      </c>
      <c r="D10" s="10">
        <f t="shared" si="0"/>
        <v>67.050000000000011</v>
      </c>
    </row>
    <row r="11" spans="2:4" x14ac:dyDescent="0.25">
      <c r="B11" s="2">
        <v>44378</v>
      </c>
      <c r="C11" s="3">
        <v>73.28</v>
      </c>
      <c r="D11" s="10">
        <f t="shared" si="0"/>
        <v>70.493333333333325</v>
      </c>
    </row>
    <row r="12" spans="2:4" x14ac:dyDescent="0.25">
      <c r="B12" s="2">
        <v>44409</v>
      </c>
      <c r="C12" s="3">
        <v>68.87</v>
      </c>
      <c r="D12" s="10">
        <f t="shared" si="0"/>
        <v>71.316666666666663</v>
      </c>
    </row>
    <row r="13" spans="2:4" x14ac:dyDescent="0.25">
      <c r="B13" s="2">
        <v>44440</v>
      </c>
      <c r="C13" s="3">
        <v>72.8</v>
      </c>
      <c r="D13" s="10">
        <f t="shared" si="0"/>
        <v>71.649999999999991</v>
      </c>
    </row>
    <row r="14" spans="2:4" x14ac:dyDescent="0.25">
      <c r="B14" s="2">
        <v>44470</v>
      </c>
      <c r="C14" s="3">
        <v>82.06</v>
      </c>
      <c r="D14" s="10">
        <f t="shared" si="0"/>
        <v>74.576666666666668</v>
      </c>
    </row>
    <row r="15" spans="2:4" x14ac:dyDescent="0.25">
      <c r="B15" s="2">
        <v>44501</v>
      </c>
      <c r="C15" s="3">
        <v>79.92</v>
      </c>
      <c r="D15" s="10">
        <f t="shared" si="0"/>
        <v>78.260000000000005</v>
      </c>
    </row>
    <row r="16" spans="2:4" x14ac:dyDescent="0.25">
      <c r="B16" s="2">
        <v>44531</v>
      </c>
      <c r="C16" s="3">
        <v>72.87</v>
      </c>
      <c r="D16" s="10">
        <f t="shared" si="0"/>
        <v>78.283333333333346</v>
      </c>
    </row>
    <row r="17" spans="2:4" x14ac:dyDescent="0.25">
      <c r="B17" s="2">
        <v>44562</v>
      </c>
      <c r="C17" s="3">
        <v>83.92</v>
      </c>
      <c r="D17" s="10">
        <f t="shared" si="0"/>
        <v>78.90333333333335</v>
      </c>
    </row>
    <row r="18" spans="2:4" x14ac:dyDescent="0.25">
      <c r="B18" s="2">
        <v>44593</v>
      </c>
      <c r="C18" s="3">
        <v>93.54</v>
      </c>
      <c r="D18" s="10">
        <f t="shared" si="0"/>
        <v>83.443333333333342</v>
      </c>
    </row>
    <row r="19" spans="2:4" x14ac:dyDescent="0.25">
      <c r="B19" s="2">
        <v>44621</v>
      </c>
      <c r="C19" s="3">
        <v>112.4</v>
      </c>
      <c r="D19" s="10">
        <f t="shared" si="0"/>
        <v>96.62</v>
      </c>
    </row>
    <row r="20" spans="2:4" x14ac:dyDescent="0.25">
      <c r="B20" s="2">
        <v>44652</v>
      </c>
      <c r="C20" s="3"/>
      <c r="D20" s="10">
        <f t="shared" si="0"/>
        <v>102.97</v>
      </c>
    </row>
    <row r="21" spans="2:4" ht="84.75" customHeight="1" x14ac:dyDescent="0.25"/>
  </sheetData>
  <mergeCells count="1">
    <mergeCell ref="B2:D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242C1-2958-4982-A600-927544B0278B}">
  <dimension ref="B1:D21"/>
  <sheetViews>
    <sheetView showGridLines="0" tabSelected="1" workbookViewId="0">
      <selection activeCell="D5" sqref="D5:D20"/>
    </sheetView>
  </sheetViews>
  <sheetFormatPr defaultRowHeight="15" x14ac:dyDescent="0.25"/>
  <cols>
    <col min="1" max="1" width="2.28515625" style="1" customWidth="1"/>
    <col min="2" max="2" width="21.85546875" style="1" customWidth="1"/>
    <col min="3" max="3" width="23" style="1" customWidth="1"/>
    <col min="4" max="4" width="34.85546875" style="1" customWidth="1"/>
    <col min="5" max="16384" width="9.140625" style="1"/>
  </cols>
  <sheetData>
    <row r="1" spans="2:4" ht="9.75" customHeight="1" x14ac:dyDescent="0.25"/>
    <row r="2" spans="2:4" ht="15.75" customHeight="1" thickBot="1" x14ac:dyDescent="0.3">
      <c r="B2" s="8" t="s">
        <v>18</v>
      </c>
      <c r="C2" s="8"/>
      <c r="D2" s="8"/>
    </row>
    <row r="3" spans="2:4" ht="16.5" customHeight="1" thickTop="1" x14ac:dyDescent="0.25"/>
    <row r="4" spans="2:4" ht="16.5" customHeight="1" x14ac:dyDescent="0.25">
      <c r="B4" s="5" t="s">
        <v>0</v>
      </c>
      <c r="C4" s="5" t="s">
        <v>1</v>
      </c>
      <c r="D4" s="5" t="s">
        <v>19</v>
      </c>
    </row>
    <row r="5" spans="2:4" x14ac:dyDescent="0.25">
      <c r="B5" s="2">
        <v>44197</v>
      </c>
      <c r="C5" s="3">
        <v>53.6</v>
      </c>
      <c r="D5" s="3" t="e">
        <v>#N/A</v>
      </c>
    </row>
    <row r="6" spans="2:4" x14ac:dyDescent="0.25">
      <c r="B6" s="2">
        <v>44228</v>
      </c>
      <c r="C6" s="3">
        <v>60.46</v>
      </c>
      <c r="D6" s="3">
        <f>C5</f>
        <v>53.6</v>
      </c>
    </row>
    <row r="7" spans="2:4" x14ac:dyDescent="0.25">
      <c r="B7" s="2">
        <v>44256</v>
      </c>
      <c r="C7" s="3">
        <v>63.83</v>
      </c>
      <c r="D7" s="3">
        <f t="shared" ref="D7:D20" si="0">0.7*C6+0.3*D6</f>
        <v>58.401999999999994</v>
      </c>
    </row>
    <row r="8" spans="2:4" x14ac:dyDescent="0.25">
      <c r="B8" s="2">
        <v>44287</v>
      </c>
      <c r="C8" s="3">
        <v>62.95</v>
      </c>
      <c r="D8" s="3">
        <f t="shared" si="0"/>
        <v>62.201599999999999</v>
      </c>
    </row>
    <row r="9" spans="2:4" x14ac:dyDescent="0.25">
      <c r="B9" s="2">
        <v>44317</v>
      </c>
      <c r="C9" s="3">
        <v>66.400000000000006</v>
      </c>
      <c r="D9" s="3">
        <f t="shared" si="0"/>
        <v>62.725479999999997</v>
      </c>
    </row>
    <row r="10" spans="2:4" x14ac:dyDescent="0.25">
      <c r="B10" s="2">
        <v>44348</v>
      </c>
      <c r="C10" s="3">
        <v>71.8</v>
      </c>
      <c r="D10" s="3">
        <f t="shared" si="0"/>
        <v>65.297644000000005</v>
      </c>
    </row>
    <row r="11" spans="2:4" x14ac:dyDescent="0.25">
      <c r="B11" s="2">
        <v>44378</v>
      </c>
      <c r="C11" s="3">
        <v>73.28</v>
      </c>
      <c r="D11" s="3">
        <f t="shared" si="0"/>
        <v>69.849293200000005</v>
      </c>
    </row>
    <row r="12" spans="2:4" x14ac:dyDescent="0.25">
      <c r="B12" s="2">
        <v>44409</v>
      </c>
      <c r="C12" s="3">
        <v>68.87</v>
      </c>
      <c r="D12" s="3">
        <f t="shared" si="0"/>
        <v>72.250787959999997</v>
      </c>
    </row>
    <row r="13" spans="2:4" x14ac:dyDescent="0.25">
      <c r="B13" s="2">
        <v>44440</v>
      </c>
      <c r="C13" s="3">
        <v>72.8</v>
      </c>
      <c r="D13" s="3">
        <f t="shared" si="0"/>
        <v>69.884236388000005</v>
      </c>
    </row>
    <row r="14" spans="2:4" x14ac:dyDescent="0.25">
      <c r="B14" s="2">
        <v>44470</v>
      </c>
      <c r="C14" s="3">
        <v>82.06</v>
      </c>
      <c r="D14" s="3">
        <f t="shared" si="0"/>
        <v>71.925270916399995</v>
      </c>
    </row>
    <row r="15" spans="2:4" x14ac:dyDescent="0.25">
      <c r="B15" s="2">
        <v>44501</v>
      </c>
      <c r="C15" s="3">
        <v>79.92</v>
      </c>
      <c r="D15" s="3">
        <f t="shared" si="0"/>
        <v>79.01958127492</v>
      </c>
    </row>
    <row r="16" spans="2:4" x14ac:dyDescent="0.25">
      <c r="B16" s="2">
        <v>44531</v>
      </c>
      <c r="C16" s="3">
        <v>72.87</v>
      </c>
      <c r="D16" s="3">
        <f t="shared" si="0"/>
        <v>79.649874382476</v>
      </c>
    </row>
    <row r="17" spans="2:4" x14ac:dyDescent="0.25">
      <c r="B17" s="2">
        <v>44562</v>
      </c>
      <c r="C17" s="3">
        <v>83.92</v>
      </c>
      <c r="D17" s="3">
        <f t="shared" si="0"/>
        <v>74.903962314742799</v>
      </c>
    </row>
    <row r="18" spans="2:4" x14ac:dyDescent="0.25">
      <c r="B18" s="2">
        <v>44593</v>
      </c>
      <c r="C18" s="3">
        <v>93.54</v>
      </c>
      <c r="D18" s="3">
        <f t="shared" si="0"/>
        <v>81.215188694422835</v>
      </c>
    </row>
    <row r="19" spans="2:4" x14ac:dyDescent="0.25">
      <c r="B19" s="2">
        <v>44621</v>
      </c>
      <c r="C19" s="3">
        <v>112.4</v>
      </c>
      <c r="D19" s="3">
        <f t="shared" si="0"/>
        <v>89.842556608326845</v>
      </c>
    </row>
    <row r="20" spans="2:4" x14ac:dyDescent="0.25">
      <c r="B20" s="2">
        <v>44652</v>
      </c>
      <c r="C20" s="3"/>
      <c r="D20" s="3">
        <f t="shared" si="0"/>
        <v>105.63276698249804</v>
      </c>
    </row>
    <row r="21" spans="2:4" ht="84.75" customHeight="1" x14ac:dyDescent="0.25"/>
  </sheetData>
  <mergeCells count="1">
    <mergeCell ref="B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Forecast Sheet Button</vt:lpstr>
      <vt:lpstr>Forecast Results</vt:lpstr>
      <vt:lpstr>FORECAST Function</vt:lpstr>
      <vt:lpstr>Fill Handle Tool</vt:lpstr>
      <vt:lpstr>Forecast Accuracy</vt:lpstr>
      <vt:lpstr>TREND Function</vt:lpstr>
      <vt:lpstr>GROWTH Function</vt:lpstr>
      <vt:lpstr>Simple Moving AVG</vt:lpstr>
      <vt:lpstr>Exp Smoothing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Mahdy</dc:creator>
  <cp:lastModifiedBy>Mahdy</cp:lastModifiedBy>
  <dcterms:created xsi:type="dcterms:W3CDTF">2022-05-11T05:15:57Z</dcterms:created>
  <dcterms:modified xsi:type="dcterms:W3CDTF">2022-06-27T18:44:08Z</dcterms:modified>
</cp:coreProperties>
</file>