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fteko\Articles\7388\"/>
    </mc:Choice>
  </mc:AlternateContent>
  <xr:revisionPtr revIDLastSave="0" documentId="13_ncr:1_{C42E8B0E-6018-4911-B2AD-880C9C3C5520}" xr6:coauthVersionLast="47" xr6:coauthVersionMax="47" xr10:uidLastSave="{00000000-0000-0000-0000-000000000000}"/>
  <bookViews>
    <workbookView xWindow="-108" yWindow="-108" windowWidth="23256" windowHeight="12576" tabRatio="602" firstSheet="3" activeTab="8" xr2:uid="{66EBF3D7-D0E0-43D0-97B5-228F09BF0ECA}"/>
  </bookViews>
  <sheets>
    <sheet name="Simple Formula" sheetId="20" r:id="rId1"/>
    <sheet name="Units of Product" sheetId="2" r:id="rId2"/>
    <sheet name="SYD function" sheetId="13" r:id="rId3"/>
    <sheet name="Straight-Line" sheetId="14" r:id="rId4"/>
    <sheet name="VDB Function" sheetId="15" r:id="rId5"/>
    <sheet name="DB Function" sheetId="16" r:id="rId6"/>
    <sheet name="DDB Function" sheetId="17" r:id="rId7"/>
    <sheet name="AMORLINC Function" sheetId="18" r:id="rId8"/>
    <sheet name="AMORDEGRC Function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9" l="1"/>
  <c r="D6" i="19"/>
  <c r="D7" i="19"/>
  <c r="D8" i="19"/>
  <c r="D9" i="19"/>
  <c r="D10" i="19"/>
  <c r="D11" i="19"/>
  <c r="D12" i="19"/>
  <c r="D5" i="19"/>
  <c r="D14" i="18"/>
  <c r="D6" i="18"/>
  <c r="D7" i="18"/>
  <c r="D8" i="18"/>
  <c r="D9" i="18"/>
  <c r="D10" i="18"/>
  <c r="D11" i="18"/>
  <c r="D12" i="18"/>
  <c r="D5" i="18"/>
  <c r="D13" i="17"/>
  <c r="D6" i="17"/>
  <c r="D7" i="17"/>
  <c r="D8" i="17"/>
  <c r="D9" i="17"/>
  <c r="D10" i="17"/>
  <c r="D11" i="17"/>
  <c r="D5" i="17"/>
  <c r="D13" i="16"/>
  <c r="D6" i="16"/>
  <c r="D7" i="16"/>
  <c r="D8" i="16"/>
  <c r="D9" i="16"/>
  <c r="D10" i="16"/>
  <c r="D11" i="16"/>
  <c r="D5" i="16"/>
  <c r="D13" i="15"/>
  <c r="D6" i="15"/>
  <c r="D7" i="15"/>
  <c r="D8" i="15"/>
  <c r="D9" i="15"/>
  <c r="D10" i="15"/>
  <c r="D11" i="15"/>
  <c r="D5" i="15"/>
  <c r="D13" i="14"/>
  <c r="D6" i="14"/>
  <c r="D7" i="14"/>
  <c r="D8" i="14"/>
  <c r="D9" i="14"/>
  <c r="D10" i="14"/>
  <c r="D11" i="14"/>
  <c r="D5" i="14"/>
  <c r="D13" i="13"/>
  <c r="D6" i="13"/>
  <c r="D7" i="13"/>
  <c r="D8" i="13"/>
  <c r="D9" i="13"/>
  <c r="D10" i="13"/>
  <c r="D11" i="13"/>
  <c r="D13" i="2"/>
  <c r="D6" i="2"/>
  <c r="D7" i="2"/>
  <c r="D8" i="2"/>
  <c r="D9" i="2"/>
  <c r="D10" i="2"/>
  <c r="D11" i="2"/>
  <c r="D5" i="13"/>
  <c r="D5" i="2"/>
  <c r="D6" i="20"/>
  <c r="D7" i="20"/>
  <c r="D8" i="20"/>
  <c r="D9" i="20"/>
  <c r="D10" i="20"/>
  <c r="D11" i="20"/>
  <c r="D13" i="20"/>
  <c r="D5" i="20"/>
</calcChain>
</file>

<file path=xl/sharedStrings.xml><?xml version="1.0" encoding="utf-8"?>
<sst xmlns="http://schemas.openxmlformats.org/spreadsheetml/2006/main" count="216" uniqueCount="22">
  <si>
    <t>Depreciation</t>
  </si>
  <si>
    <t>Accumulated Depreciation</t>
  </si>
  <si>
    <t>Periods (years)</t>
  </si>
  <si>
    <t>Estimated Useful Life (years)</t>
  </si>
  <si>
    <t>Useful Life (Units)</t>
  </si>
  <si>
    <t>End of first Period</t>
  </si>
  <si>
    <t>Depreciation Rate</t>
  </si>
  <si>
    <t>Cost of the Product ($)</t>
  </si>
  <si>
    <t>Salvage Value ($)</t>
  </si>
  <si>
    <t>Use of Units of Product Formula</t>
  </si>
  <si>
    <t>Insertion of SYD Function</t>
  </si>
  <si>
    <t>Applicationn of Straight-Line Method</t>
  </si>
  <si>
    <t>Use of VDB Function</t>
  </si>
  <si>
    <t>Use of DB Function</t>
  </si>
  <si>
    <t>Application of DDB Function</t>
  </si>
  <si>
    <t>Insertion of AMORLINC Function</t>
  </si>
  <si>
    <t>Use of AMORDEGRC Function</t>
  </si>
  <si>
    <t>Units Produced</t>
  </si>
  <si>
    <t>Practice yourself</t>
  </si>
  <si>
    <t>Application of simple Depreciation Formula</t>
  </si>
  <si>
    <t>Date of Purchase</t>
  </si>
  <si>
    <t>Cumulated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</si>
</sst>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d\-mmm\-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8" fontId="0" fillId="0" borderId="2" xfId="0" applyNumberForma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0" fontId="4" fillId="3" borderId="1" xfId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9BA8-97EA-48C6-A6E9-B3662ECF027A}">
  <dimension ref="B2:J22"/>
  <sheetViews>
    <sheetView showGridLines="0" workbookViewId="0">
      <selection activeCell="H22" sqref="H22"/>
    </sheetView>
  </sheetViews>
  <sheetFormatPr defaultRowHeight="20.100000000000001" customHeight="1" x14ac:dyDescent="0.3"/>
  <cols>
    <col min="1" max="1" width="3.77734375" customWidth="1"/>
    <col min="2" max="2" width="20.88671875" customWidth="1"/>
    <col min="3" max="3" width="20.33203125" customWidth="1"/>
    <col min="4" max="4" width="28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19</v>
      </c>
      <c r="C2" s="12"/>
      <c r="D2" s="12"/>
      <c r="H2" s="12" t="s">
        <v>18</v>
      </c>
      <c r="I2" s="12"/>
      <c r="J2" s="12"/>
    </row>
    <row r="3" spans="2:10" ht="19.8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21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8">
        <f>($D$15-$D$16)*B5/$D$17</f>
        <v>11714.285714285714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8">
        <f t="shared" ref="D6:D11" si="0">($D$15-$D$16)*B6/$D$17</f>
        <v>23428.571428571428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8">
        <f t="shared" si="0"/>
        <v>35142.857142857145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8">
        <f t="shared" si="0"/>
        <v>46857.142857142855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8">
        <f t="shared" si="0"/>
        <v>58571.428571428572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8">
        <f t="shared" si="0"/>
        <v>70285.71428571429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8">
        <f t="shared" si="0"/>
        <v>82000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11">
        <f>D11</f>
        <v>82000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C2EB-A772-441B-8282-E834E4C62690}">
  <dimension ref="B1:J22"/>
  <sheetViews>
    <sheetView showGridLines="0" workbookViewId="0">
      <selection activeCell="E19" sqref="E19"/>
    </sheetView>
  </sheetViews>
  <sheetFormatPr defaultRowHeight="20.100000000000001" customHeight="1" x14ac:dyDescent="0.3"/>
  <cols>
    <col min="1" max="1" width="4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1" spans="2:10" ht="18" customHeight="1" x14ac:dyDescent="0.3"/>
    <row r="2" spans="2:10" ht="20.100000000000001" customHeight="1" thickBot="1" x14ac:dyDescent="0.35">
      <c r="B2" s="12" t="s">
        <v>9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8">
        <f>($D$15-$D$16)*C5/$D$18</f>
        <v>18860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8">
        <f t="shared" ref="D6:D11" si="0">($D$15-$D$16)*C6/$D$18</f>
        <v>13325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8">
        <f t="shared" si="0"/>
        <v>11377.5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8">
        <f t="shared" si="0"/>
        <v>12300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8">
        <f t="shared" si="0"/>
        <v>10045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8">
        <f t="shared" si="0"/>
        <v>9225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8">
        <f t="shared" si="0"/>
        <v>6867.5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8">
        <f>SUM(D5:D11)</f>
        <v>82000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H19:I19"/>
    <mergeCell ref="H20:I20"/>
    <mergeCell ref="H21:I21"/>
    <mergeCell ref="B18:C18"/>
    <mergeCell ref="B19:C19"/>
    <mergeCell ref="B20:C20"/>
    <mergeCell ref="B21:C21"/>
    <mergeCell ref="H18:I18"/>
    <mergeCell ref="H2:J2"/>
    <mergeCell ref="H13:I13"/>
    <mergeCell ref="H15:I15"/>
    <mergeCell ref="H16:I16"/>
    <mergeCell ref="H17:I17"/>
    <mergeCell ref="B2:D2"/>
    <mergeCell ref="B13:C13"/>
    <mergeCell ref="B15:C15"/>
    <mergeCell ref="B16:C16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20B8-DF83-4B93-B64A-9AEC9775E5C0}">
  <dimension ref="B2:J22"/>
  <sheetViews>
    <sheetView showGridLines="0" workbookViewId="0">
      <selection activeCell="D13" sqref="D13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10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9">
        <f>SYD($D$15,$D$16,$D$17,B5)</f>
        <v>20500</v>
      </c>
      <c r="H5" s="2">
        <v>1</v>
      </c>
      <c r="I5" s="2"/>
      <c r="J5" s="3"/>
    </row>
    <row r="6" spans="2:10" ht="20.100000000000001" customHeight="1" x14ac:dyDescent="0.3">
      <c r="B6" s="2">
        <v>2</v>
      </c>
      <c r="C6" s="2">
        <v>650</v>
      </c>
      <c r="D6" s="9">
        <f t="shared" ref="D6:D11" si="0">SYD($D$15,$D$16,$D$17,B6)</f>
        <v>17571.428571428572</v>
      </c>
      <c r="H6" s="2">
        <v>2</v>
      </c>
      <c r="I6" s="2"/>
      <c r="J6" s="3"/>
    </row>
    <row r="7" spans="2:10" ht="20.100000000000001" customHeight="1" x14ac:dyDescent="0.3">
      <c r="B7" s="2">
        <v>3</v>
      </c>
      <c r="C7" s="2">
        <v>555</v>
      </c>
      <c r="D7" s="9">
        <f t="shared" si="0"/>
        <v>14642.857142857143</v>
      </c>
      <c r="H7" s="2">
        <v>3</v>
      </c>
      <c r="I7" s="2"/>
      <c r="J7" s="3"/>
    </row>
    <row r="8" spans="2:10" ht="20.100000000000001" customHeight="1" x14ac:dyDescent="0.3">
      <c r="B8" s="2">
        <v>4</v>
      </c>
      <c r="C8" s="2">
        <v>600</v>
      </c>
      <c r="D8" s="9">
        <f t="shared" si="0"/>
        <v>11714.285714285714</v>
      </c>
      <c r="H8" s="2">
        <v>4</v>
      </c>
      <c r="I8" s="2"/>
      <c r="J8" s="3"/>
    </row>
    <row r="9" spans="2:10" ht="20.100000000000001" customHeight="1" x14ac:dyDescent="0.3">
      <c r="B9" s="2">
        <v>5</v>
      </c>
      <c r="C9" s="2">
        <v>490</v>
      </c>
      <c r="D9" s="9">
        <f t="shared" si="0"/>
        <v>8785.7142857142862</v>
      </c>
      <c r="H9" s="2">
        <v>5</v>
      </c>
      <c r="I9" s="2"/>
      <c r="J9" s="3"/>
    </row>
    <row r="10" spans="2:10" ht="20.100000000000001" customHeight="1" x14ac:dyDescent="0.3">
      <c r="B10" s="2">
        <v>6</v>
      </c>
      <c r="C10" s="2">
        <v>450</v>
      </c>
      <c r="D10" s="9">
        <f t="shared" si="0"/>
        <v>5857.1428571428569</v>
      </c>
      <c r="H10" s="2">
        <v>6</v>
      </c>
      <c r="I10" s="2"/>
      <c r="J10" s="3"/>
    </row>
    <row r="11" spans="2:10" ht="20.100000000000001" customHeight="1" x14ac:dyDescent="0.3">
      <c r="B11" s="2">
        <v>7</v>
      </c>
      <c r="C11" s="2">
        <v>335</v>
      </c>
      <c r="D11" s="9">
        <f t="shared" si="0"/>
        <v>2928.5714285714284</v>
      </c>
      <c r="H11" s="2">
        <v>7</v>
      </c>
      <c r="I11" s="2"/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9">
        <f>SUM(D5:D11)</f>
        <v>82000.000000000015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1A82-9A3E-4049-B28F-6F5481A44009}">
  <dimension ref="B2:J22"/>
  <sheetViews>
    <sheetView showGridLines="0" workbookViewId="0">
      <selection activeCell="D13" sqref="D13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11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9">
        <f>SLN($D$15,$D$16,$D$17)</f>
        <v>11714.285714285714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9">
        <f t="shared" ref="D6:D11" si="0">SLN($D$15,$D$16,$D$17)</f>
        <v>11714.285714285714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9">
        <f t="shared" si="0"/>
        <v>11714.285714285714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9">
        <f t="shared" si="0"/>
        <v>11714.285714285714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9">
        <f t="shared" si="0"/>
        <v>11714.285714285714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9">
        <f t="shared" si="0"/>
        <v>11714.285714285714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9">
        <f t="shared" si="0"/>
        <v>11714.285714285714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9">
        <f>SUM(D5:D11)</f>
        <v>81999.999999999985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AA74-492D-46CB-96DE-9CAE06B53BF6}">
  <dimension ref="B2:J22"/>
  <sheetViews>
    <sheetView showGridLines="0" workbookViewId="0">
      <selection activeCell="H22" sqref="H22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12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9">
        <f>VDB($D$15,$D$16,$D$17,B5-1,B5)</f>
        <v>28571.428571428569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9">
        <f t="shared" ref="D6:D11" si="0">VDB($D$15,$D$16,$D$17,B6-1,B6)</f>
        <v>20408.163265306124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9">
        <f t="shared" si="0"/>
        <v>14577.25947521866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9">
        <f t="shared" si="0"/>
        <v>10412.328196584758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9">
        <f t="shared" si="0"/>
        <v>7437.3772832748273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9">
        <f t="shared" si="0"/>
        <v>593.4432081870691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9">
        <f t="shared" si="0"/>
        <v>0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9">
        <f>SUM(D5:D11)</f>
        <v>82000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9451-3034-4D25-8D10-CEB649DF9868}">
  <dimension ref="B2:J22"/>
  <sheetViews>
    <sheetView showGridLines="0" workbookViewId="0">
      <selection activeCell="D13" sqref="D13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13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9">
        <f>DB($D$15,$D$16,$D$17,B5)</f>
        <v>21700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9">
        <f t="shared" ref="D6:D11" si="0">DB($D$15,$D$16,$D$17,B6)</f>
        <v>16991.099999999999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9">
        <f t="shared" si="0"/>
        <v>13304.031300000001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9">
        <f t="shared" si="0"/>
        <v>10417.056507899999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9">
        <f t="shared" si="0"/>
        <v>8156.5552456856994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9">
        <f t="shared" si="0"/>
        <v>6386.5827573719025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9">
        <f t="shared" si="0"/>
        <v>5000.6942990221996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9">
        <f>SUM(D5:D11)</f>
        <v>81956.0201099798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53FC-A0AB-4524-862D-C096FB38FA6A}">
  <dimension ref="B2:J22"/>
  <sheetViews>
    <sheetView showGridLines="0" workbookViewId="0">
      <selection activeCell="H22" sqref="H22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45.8867187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14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1</v>
      </c>
      <c r="C5" s="2">
        <v>920</v>
      </c>
      <c r="D5" s="9">
        <f>DDB($D$15,$D$16,$D$17,B5)</f>
        <v>28571.428571428569</v>
      </c>
      <c r="H5" s="2">
        <v>1</v>
      </c>
      <c r="I5" s="2">
        <v>920</v>
      </c>
      <c r="J5" s="3"/>
    </row>
    <row r="6" spans="2:10" ht="20.100000000000001" customHeight="1" x14ac:dyDescent="0.3">
      <c r="B6" s="2">
        <v>2</v>
      </c>
      <c r="C6" s="2">
        <v>650</v>
      </c>
      <c r="D6" s="9">
        <f t="shared" ref="D6:D11" si="0">DDB($D$15,$D$16,$D$17,B6)</f>
        <v>20408.163265306124</v>
      </c>
      <c r="H6" s="2">
        <v>2</v>
      </c>
      <c r="I6" s="2">
        <v>650</v>
      </c>
      <c r="J6" s="3"/>
    </row>
    <row r="7" spans="2:10" ht="20.100000000000001" customHeight="1" x14ac:dyDescent="0.3">
      <c r="B7" s="2">
        <v>3</v>
      </c>
      <c r="C7" s="2">
        <v>555</v>
      </c>
      <c r="D7" s="9">
        <f t="shared" si="0"/>
        <v>14577.25947521866</v>
      </c>
      <c r="H7" s="2">
        <v>3</v>
      </c>
      <c r="I7" s="2">
        <v>555</v>
      </c>
      <c r="J7" s="3"/>
    </row>
    <row r="8" spans="2:10" ht="20.100000000000001" customHeight="1" x14ac:dyDescent="0.3">
      <c r="B8" s="2">
        <v>4</v>
      </c>
      <c r="C8" s="2">
        <v>600</v>
      </c>
      <c r="D8" s="9">
        <f t="shared" si="0"/>
        <v>10412.328196584756</v>
      </c>
      <c r="H8" s="2">
        <v>4</v>
      </c>
      <c r="I8" s="2">
        <v>600</v>
      </c>
      <c r="J8" s="3"/>
    </row>
    <row r="9" spans="2:10" ht="20.100000000000001" customHeight="1" x14ac:dyDescent="0.3">
      <c r="B9" s="2">
        <v>5</v>
      </c>
      <c r="C9" s="2">
        <v>490</v>
      </c>
      <c r="D9" s="9">
        <f t="shared" si="0"/>
        <v>7437.3772832748255</v>
      </c>
      <c r="H9" s="2">
        <v>5</v>
      </c>
      <c r="I9" s="2">
        <v>490</v>
      </c>
      <c r="J9" s="3"/>
    </row>
    <row r="10" spans="2:10" ht="20.100000000000001" customHeight="1" x14ac:dyDescent="0.3">
      <c r="B10" s="2">
        <v>6</v>
      </c>
      <c r="C10" s="2">
        <v>450</v>
      </c>
      <c r="D10" s="9">
        <f t="shared" si="0"/>
        <v>593.44320818706547</v>
      </c>
      <c r="H10" s="2">
        <v>6</v>
      </c>
      <c r="I10" s="2">
        <v>450</v>
      </c>
      <c r="J10" s="3"/>
    </row>
    <row r="11" spans="2:10" ht="20.100000000000001" customHeight="1" x14ac:dyDescent="0.3">
      <c r="B11" s="2">
        <v>7</v>
      </c>
      <c r="C11" s="2">
        <v>335</v>
      </c>
      <c r="D11" s="9">
        <f t="shared" si="0"/>
        <v>0</v>
      </c>
      <c r="H11" s="2">
        <v>7</v>
      </c>
      <c r="I11" s="2">
        <v>335</v>
      </c>
      <c r="J11" s="3"/>
    </row>
    <row r="12" spans="2:10" ht="20.100000000000001" customHeight="1" x14ac:dyDescent="0.3">
      <c r="B12" s="1"/>
      <c r="C12" s="1"/>
      <c r="D12" s="1"/>
      <c r="H12" s="1"/>
      <c r="I12" s="1"/>
      <c r="J12" s="1"/>
    </row>
    <row r="13" spans="2:10" ht="20.100000000000001" customHeight="1" x14ac:dyDescent="0.3">
      <c r="B13" s="13" t="s">
        <v>1</v>
      </c>
      <c r="C13" s="14"/>
      <c r="D13" s="9">
        <f>SUM(D5:D11)</f>
        <v>81999.999999999985</v>
      </c>
      <c r="H13" s="13" t="s">
        <v>1</v>
      </c>
      <c r="I13" s="14"/>
      <c r="J13" s="3"/>
    </row>
    <row r="14" spans="2:10" ht="20.100000000000001" customHeight="1" x14ac:dyDescent="0.3">
      <c r="B14" s="1"/>
      <c r="C14" s="1"/>
      <c r="D14" s="1"/>
      <c r="H14" s="1"/>
      <c r="I14" s="1"/>
      <c r="J14" s="1"/>
    </row>
    <row r="15" spans="2:10" ht="20.100000000000001" customHeight="1" x14ac:dyDescent="0.3">
      <c r="B15" s="13" t="s">
        <v>7</v>
      </c>
      <c r="C15" s="14"/>
      <c r="D15" s="4">
        <v>100000</v>
      </c>
      <c r="H15" s="13" t="s">
        <v>7</v>
      </c>
      <c r="I15" s="14"/>
      <c r="J15" s="4">
        <v>100000</v>
      </c>
    </row>
    <row r="16" spans="2:10" ht="20.100000000000001" customHeight="1" x14ac:dyDescent="0.3">
      <c r="B16" s="13" t="s">
        <v>8</v>
      </c>
      <c r="C16" s="14"/>
      <c r="D16" s="4">
        <v>18000</v>
      </c>
      <c r="H16" s="13" t="s">
        <v>8</v>
      </c>
      <c r="I16" s="14"/>
      <c r="J16" s="4">
        <v>18000</v>
      </c>
    </row>
    <row r="17" spans="2:10" ht="20.100000000000001" customHeight="1" x14ac:dyDescent="0.3">
      <c r="B17" s="13" t="s">
        <v>3</v>
      </c>
      <c r="C17" s="14"/>
      <c r="D17" s="3">
        <v>7</v>
      </c>
      <c r="H17" s="13" t="s">
        <v>3</v>
      </c>
      <c r="I17" s="14"/>
      <c r="J17" s="3">
        <v>7</v>
      </c>
    </row>
    <row r="18" spans="2:10" ht="20.100000000000001" customHeight="1" x14ac:dyDescent="0.3">
      <c r="B18" s="13" t="s">
        <v>4</v>
      </c>
      <c r="C18" s="14"/>
      <c r="D18" s="4">
        <v>4000</v>
      </c>
      <c r="H18" s="13" t="s">
        <v>4</v>
      </c>
      <c r="I18" s="14"/>
      <c r="J18" s="4">
        <v>4000</v>
      </c>
    </row>
    <row r="19" spans="2:10" ht="20.100000000000001" customHeight="1" x14ac:dyDescent="0.3">
      <c r="B19" s="13" t="s">
        <v>20</v>
      </c>
      <c r="C19" s="14"/>
      <c r="D19" s="5">
        <v>44562</v>
      </c>
      <c r="H19" s="13" t="s">
        <v>20</v>
      </c>
      <c r="I19" s="14"/>
      <c r="J19" s="5">
        <v>44562</v>
      </c>
    </row>
    <row r="20" spans="2:10" ht="20.100000000000001" customHeight="1" x14ac:dyDescent="0.3">
      <c r="B20" s="13" t="s">
        <v>5</v>
      </c>
      <c r="C20" s="14"/>
      <c r="D20" s="5">
        <v>44742</v>
      </c>
      <c r="H20" s="13" t="s">
        <v>5</v>
      </c>
      <c r="I20" s="14"/>
      <c r="J20" s="5">
        <v>44742</v>
      </c>
    </row>
    <row r="21" spans="2:10" ht="20.100000000000001" customHeight="1" x14ac:dyDescent="0.3">
      <c r="B21" s="13" t="s">
        <v>6</v>
      </c>
      <c r="C21" s="14"/>
      <c r="D21" s="6">
        <v>0.18</v>
      </c>
      <c r="H21" s="13" t="s">
        <v>6</v>
      </c>
      <c r="I21" s="14"/>
      <c r="J21" s="6">
        <v>0.18</v>
      </c>
    </row>
    <row r="22" spans="2:10" ht="111" customHeight="1" x14ac:dyDescent="0.3"/>
  </sheetData>
  <mergeCells count="18"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2:D2"/>
    <mergeCell ref="H2:J2"/>
    <mergeCell ref="B13:C13"/>
    <mergeCell ref="H13:I13"/>
    <mergeCell ref="B15:C15"/>
    <mergeCell ref="H15:I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F3DB-B470-4F72-900F-85D77F6EF77A}">
  <dimension ref="B2:J23"/>
  <sheetViews>
    <sheetView showGridLines="0" topLeftCell="A3" workbookViewId="0">
      <selection activeCell="J23" sqref="J23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63.4414062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15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0</v>
      </c>
      <c r="C5" s="10"/>
      <c r="D5" s="8">
        <f>AMORLINC($D$16,$D$20,$D$21,$D$17,B5,$D$22)</f>
        <v>8950</v>
      </c>
      <c r="H5" s="2">
        <v>0</v>
      </c>
      <c r="I5" s="10"/>
      <c r="J5" s="3"/>
    </row>
    <row r="6" spans="2:10" ht="20.100000000000001" customHeight="1" x14ac:dyDescent="0.3">
      <c r="B6" s="2">
        <v>1</v>
      </c>
      <c r="C6" s="2">
        <v>920</v>
      </c>
      <c r="D6" s="8">
        <f t="shared" ref="D6:D12" si="0">AMORLINC($D$16,$D$20,$D$21,$D$17,B6,$D$22)</f>
        <v>18000</v>
      </c>
      <c r="H6" s="2">
        <v>1</v>
      </c>
      <c r="I6" s="2">
        <v>920</v>
      </c>
      <c r="J6" s="3"/>
    </row>
    <row r="7" spans="2:10" ht="20.100000000000001" customHeight="1" x14ac:dyDescent="0.3">
      <c r="B7" s="2">
        <v>2</v>
      </c>
      <c r="C7" s="2">
        <v>650</v>
      </c>
      <c r="D7" s="8">
        <f t="shared" si="0"/>
        <v>18000</v>
      </c>
      <c r="H7" s="2">
        <v>2</v>
      </c>
      <c r="I7" s="2">
        <v>650</v>
      </c>
      <c r="J7" s="3"/>
    </row>
    <row r="8" spans="2:10" ht="20.100000000000001" customHeight="1" x14ac:dyDescent="0.3">
      <c r="B8" s="2">
        <v>3</v>
      </c>
      <c r="C8" s="2">
        <v>555</v>
      </c>
      <c r="D8" s="8">
        <f t="shared" si="0"/>
        <v>18000</v>
      </c>
      <c r="H8" s="2">
        <v>3</v>
      </c>
      <c r="I8" s="2">
        <v>555</v>
      </c>
      <c r="J8" s="3"/>
    </row>
    <row r="9" spans="2:10" ht="20.100000000000001" customHeight="1" x14ac:dyDescent="0.3">
      <c r="B9" s="2">
        <v>4</v>
      </c>
      <c r="C9" s="2">
        <v>600</v>
      </c>
      <c r="D9" s="8">
        <f t="shared" si="0"/>
        <v>18000</v>
      </c>
      <c r="H9" s="2">
        <v>4</v>
      </c>
      <c r="I9" s="2">
        <v>600</v>
      </c>
      <c r="J9" s="3"/>
    </row>
    <row r="10" spans="2:10" ht="20.100000000000001" customHeight="1" x14ac:dyDescent="0.3">
      <c r="B10" s="2">
        <v>5</v>
      </c>
      <c r="C10" s="2">
        <v>490</v>
      </c>
      <c r="D10" s="8">
        <f t="shared" si="0"/>
        <v>1050</v>
      </c>
      <c r="H10" s="2">
        <v>5</v>
      </c>
      <c r="I10" s="2">
        <v>490</v>
      </c>
      <c r="J10" s="3"/>
    </row>
    <row r="11" spans="2:10" ht="20.100000000000001" customHeight="1" x14ac:dyDescent="0.3">
      <c r="B11" s="2">
        <v>6</v>
      </c>
      <c r="C11" s="2">
        <v>450</v>
      </c>
      <c r="D11" s="8">
        <f t="shared" si="0"/>
        <v>0</v>
      </c>
      <c r="H11" s="2">
        <v>6</v>
      </c>
      <c r="I11" s="2">
        <v>450</v>
      </c>
      <c r="J11" s="3"/>
    </row>
    <row r="12" spans="2:10" ht="20.100000000000001" customHeight="1" x14ac:dyDescent="0.3">
      <c r="B12" s="2">
        <v>7</v>
      </c>
      <c r="C12" s="2">
        <v>335</v>
      </c>
      <c r="D12" s="8">
        <f t="shared" si="0"/>
        <v>0</v>
      </c>
      <c r="H12" s="2">
        <v>7</v>
      </c>
      <c r="I12" s="2">
        <v>335</v>
      </c>
      <c r="J12" s="3"/>
    </row>
    <row r="13" spans="2:10" ht="20.100000000000001" customHeight="1" x14ac:dyDescent="0.3">
      <c r="B13" s="1"/>
      <c r="C13" s="1"/>
      <c r="D13" s="1"/>
      <c r="H13" s="1"/>
      <c r="I13" s="1"/>
      <c r="J13" s="1"/>
    </row>
    <row r="14" spans="2:10" ht="20.100000000000001" customHeight="1" x14ac:dyDescent="0.3">
      <c r="B14" s="13" t="s">
        <v>1</v>
      </c>
      <c r="C14" s="14"/>
      <c r="D14" s="8">
        <f>SUM(D5:D12)</f>
        <v>82000</v>
      </c>
      <c r="H14" s="13" t="s">
        <v>1</v>
      </c>
      <c r="I14" s="14"/>
      <c r="J14" s="3"/>
    </row>
    <row r="15" spans="2:10" ht="20.100000000000001" customHeight="1" x14ac:dyDescent="0.3">
      <c r="B15" s="1"/>
      <c r="C15" s="1"/>
      <c r="D15" s="1"/>
      <c r="H15" s="1"/>
      <c r="I15" s="1"/>
      <c r="J15" s="1"/>
    </row>
    <row r="16" spans="2:10" ht="20.100000000000001" customHeight="1" x14ac:dyDescent="0.3">
      <c r="B16" s="13" t="s">
        <v>7</v>
      </c>
      <c r="C16" s="14"/>
      <c r="D16" s="4">
        <v>100000</v>
      </c>
      <c r="H16" s="13" t="s">
        <v>7</v>
      </c>
      <c r="I16" s="14"/>
      <c r="J16" s="4">
        <v>100000</v>
      </c>
    </row>
    <row r="17" spans="2:10" ht="20.100000000000001" customHeight="1" x14ac:dyDescent="0.3">
      <c r="B17" s="13" t="s">
        <v>8</v>
      </c>
      <c r="C17" s="14"/>
      <c r="D17" s="4">
        <v>18000</v>
      </c>
      <c r="H17" s="13" t="s">
        <v>8</v>
      </c>
      <c r="I17" s="14"/>
      <c r="J17" s="4">
        <v>18000</v>
      </c>
    </row>
    <row r="18" spans="2:10" ht="20.100000000000001" customHeight="1" x14ac:dyDescent="0.3">
      <c r="B18" s="13" t="s">
        <v>3</v>
      </c>
      <c r="C18" s="14"/>
      <c r="D18" s="3">
        <v>7</v>
      </c>
      <c r="H18" s="13" t="s">
        <v>3</v>
      </c>
      <c r="I18" s="14"/>
      <c r="J18" s="3">
        <v>7</v>
      </c>
    </row>
    <row r="19" spans="2:10" ht="20.100000000000001" customHeight="1" x14ac:dyDescent="0.3">
      <c r="B19" s="13" t="s">
        <v>4</v>
      </c>
      <c r="C19" s="14"/>
      <c r="D19" s="4">
        <v>4000</v>
      </c>
      <c r="H19" s="13" t="s">
        <v>4</v>
      </c>
      <c r="I19" s="14"/>
      <c r="J19" s="4">
        <v>4000</v>
      </c>
    </row>
    <row r="20" spans="2:10" ht="20.100000000000001" customHeight="1" x14ac:dyDescent="0.3">
      <c r="B20" s="13" t="s">
        <v>20</v>
      </c>
      <c r="C20" s="14"/>
      <c r="D20" s="5">
        <v>44562</v>
      </c>
      <c r="H20" s="13" t="s">
        <v>20</v>
      </c>
      <c r="I20" s="14"/>
      <c r="J20" s="5">
        <v>44562</v>
      </c>
    </row>
    <row r="21" spans="2:10" ht="20.100000000000001" customHeight="1" x14ac:dyDescent="0.3">
      <c r="B21" s="13" t="s">
        <v>5</v>
      </c>
      <c r="C21" s="14"/>
      <c r="D21" s="5">
        <v>44742</v>
      </c>
      <c r="H21" s="13" t="s">
        <v>5</v>
      </c>
      <c r="I21" s="14"/>
      <c r="J21" s="5">
        <v>44742</v>
      </c>
    </row>
    <row r="22" spans="2:10" ht="20.100000000000001" customHeight="1" x14ac:dyDescent="0.3">
      <c r="B22" s="13" t="s">
        <v>6</v>
      </c>
      <c r="C22" s="14"/>
      <c r="D22" s="6">
        <v>0.18</v>
      </c>
      <c r="H22" s="13" t="s">
        <v>6</v>
      </c>
      <c r="I22" s="14"/>
      <c r="J22" s="6">
        <v>0.18</v>
      </c>
    </row>
    <row r="23" spans="2:10" ht="111" customHeight="1" x14ac:dyDescent="0.3"/>
  </sheetData>
  <mergeCells count="18">
    <mergeCell ref="B20:C20"/>
    <mergeCell ref="H20:I20"/>
    <mergeCell ref="B21:C21"/>
    <mergeCell ref="H21:I21"/>
    <mergeCell ref="B22:C22"/>
    <mergeCell ref="H22:I22"/>
    <mergeCell ref="B17:C17"/>
    <mergeCell ref="H17:I17"/>
    <mergeCell ref="B18:C18"/>
    <mergeCell ref="H18:I18"/>
    <mergeCell ref="B19:C19"/>
    <mergeCell ref="H19:I19"/>
    <mergeCell ref="B2:D2"/>
    <mergeCell ref="H2:J2"/>
    <mergeCell ref="B14:C14"/>
    <mergeCell ref="H14:I14"/>
    <mergeCell ref="B16:C16"/>
    <mergeCell ref="H16:I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9033-1972-4BAD-B7B1-C9D1461DDFA6}">
  <dimension ref="B2:J23"/>
  <sheetViews>
    <sheetView showGridLines="0" tabSelected="1" workbookViewId="0">
      <selection activeCell="D14" sqref="D14"/>
    </sheetView>
  </sheetViews>
  <sheetFormatPr defaultRowHeight="20.100000000000001" customHeight="1" x14ac:dyDescent="0.3"/>
  <cols>
    <col min="1" max="1" width="4.5546875" customWidth="1"/>
    <col min="2" max="2" width="20.88671875" customWidth="1"/>
    <col min="3" max="4" width="20.33203125" customWidth="1"/>
    <col min="5" max="5" width="58.6640625" customWidth="1"/>
    <col min="8" max="8" width="23.109375" customWidth="1"/>
    <col min="9" max="9" width="19" customWidth="1"/>
    <col min="10" max="10" width="17.5546875" customWidth="1"/>
  </cols>
  <sheetData>
    <row r="2" spans="2:10" ht="20.100000000000001" customHeight="1" thickBot="1" x14ac:dyDescent="0.35">
      <c r="B2" s="12" t="s">
        <v>16</v>
      </c>
      <c r="C2" s="12"/>
      <c r="D2" s="12"/>
      <c r="H2" s="12" t="s">
        <v>18</v>
      </c>
      <c r="I2" s="12"/>
      <c r="J2" s="12"/>
    </row>
    <row r="3" spans="2:10" ht="20.100000000000001" customHeight="1" thickTop="1" x14ac:dyDescent="0.3">
      <c r="B3" s="1"/>
      <c r="C3" s="1"/>
      <c r="D3" s="1"/>
      <c r="H3" s="1"/>
      <c r="I3" s="1"/>
      <c r="J3" s="1"/>
    </row>
    <row r="4" spans="2:10" ht="20.100000000000001" customHeight="1" x14ac:dyDescent="0.3">
      <c r="B4" s="7" t="s">
        <v>2</v>
      </c>
      <c r="C4" s="7" t="s">
        <v>17</v>
      </c>
      <c r="D4" s="7" t="s">
        <v>0</v>
      </c>
      <c r="H4" s="7" t="s">
        <v>2</v>
      </c>
      <c r="I4" s="7" t="s">
        <v>17</v>
      </c>
      <c r="J4" s="7" t="s">
        <v>0</v>
      </c>
    </row>
    <row r="5" spans="2:10" ht="20.100000000000001" customHeight="1" x14ac:dyDescent="0.3">
      <c r="B5" s="2">
        <v>0</v>
      </c>
      <c r="C5" s="10"/>
      <c r="D5" s="8">
        <f>AMORDEGRC($D$16,$D$20,$D$21,$D$17,B5,$D$22)</f>
        <v>17900</v>
      </c>
      <c r="H5" s="2">
        <v>0</v>
      </c>
      <c r="I5" s="10"/>
      <c r="J5" s="3"/>
    </row>
    <row r="6" spans="2:10" ht="20.100000000000001" customHeight="1" x14ac:dyDescent="0.3">
      <c r="B6" s="2">
        <v>1</v>
      </c>
      <c r="C6" s="2">
        <v>920</v>
      </c>
      <c r="D6" s="8">
        <f t="shared" ref="D6:D12" si="0">AMORDEGRC($D$16,$D$20,$D$21,$D$17,B6,$D$22)</f>
        <v>29556</v>
      </c>
      <c r="H6" s="2">
        <v>1</v>
      </c>
      <c r="I6" s="2">
        <v>920</v>
      </c>
      <c r="J6" s="3"/>
    </row>
    <row r="7" spans="2:10" ht="20.100000000000001" customHeight="1" x14ac:dyDescent="0.3">
      <c r="B7" s="2">
        <v>2</v>
      </c>
      <c r="C7" s="2">
        <v>650</v>
      </c>
      <c r="D7" s="8">
        <f t="shared" si="0"/>
        <v>18916</v>
      </c>
      <c r="H7" s="2">
        <v>2</v>
      </c>
      <c r="I7" s="2">
        <v>650</v>
      </c>
      <c r="J7" s="3"/>
    </row>
    <row r="8" spans="2:10" ht="20.100000000000001" customHeight="1" x14ac:dyDescent="0.3">
      <c r="B8" s="2">
        <v>3</v>
      </c>
      <c r="C8" s="2">
        <v>555</v>
      </c>
      <c r="D8" s="8">
        <f t="shared" si="0"/>
        <v>12106</v>
      </c>
      <c r="H8" s="2">
        <v>3</v>
      </c>
      <c r="I8" s="2">
        <v>555</v>
      </c>
      <c r="J8" s="3"/>
    </row>
    <row r="9" spans="2:10" ht="20.100000000000001" customHeight="1" x14ac:dyDescent="0.3">
      <c r="B9" s="2">
        <v>4</v>
      </c>
      <c r="C9" s="2">
        <v>600</v>
      </c>
      <c r="D9" s="8">
        <f t="shared" si="0"/>
        <v>10761</v>
      </c>
      <c r="H9" s="2">
        <v>4</v>
      </c>
      <c r="I9" s="2">
        <v>600</v>
      </c>
      <c r="J9" s="3"/>
    </row>
    <row r="10" spans="2:10" ht="20.100000000000001" customHeight="1" x14ac:dyDescent="0.3">
      <c r="B10" s="2">
        <v>5</v>
      </c>
      <c r="C10" s="2">
        <v>490</v>
      </c>
      <c r="D10" s="8">
        <f t="shared" si="0"/>
        <v>0</v>
      </c>
      <c r="H10" s="2">
        <v>5</v>
      </c>
      <c r="I10" s="2">
        <v>490</v>
      </c>
      <c r="J10" s="3"/>
    </row>
    <row r="11" spans="2:10" ht="20.100000000000001" customHeight="1" x14ac:dyDescent="0.3">
      <c r="B11" s="2">
        <v>6</v>
      </c>
      <c r="C11" s="2">
        <v>450</v>
      </c>
      <c r="D11" s="8">
        <f t="shared" si="0"/>
        <v>0</v>
      </c>
      <c r="H11" s="2">
        <v>6</v>
      </c>
      <c r="I11" s="2">
        <v>450</v>
      </c>
      <c r="J11" s="3"/>
    </row>
    <row r="12" spans="2:10" ht="20.100000000000001" customHeight="1" x14ac:dyDescent="0.3">
      <c r="B12" s="2">
        <v>7</v>
      </c>
      <c r="C12" s="2">
        <v>335</v>
      </c>
      <c r="D12" s="8">
        <f t="shared" si="0"/>
        <v>0</v>
      </c>
      <c r="H12" s="2">
        <v>7</v>
      </c>
      <c r="I12" s="2">
        <v>335</v>
      </c>
      <c r="J12" s="3"/>
    </row>
    <row r="13" spans="2:10" ht="20.100000000000001" customHeight="1" x14ac:dyDescent="0.3">
      <c r="B13" s="1"/>
      <c r="C13" s="1"/>
      <c r="D13" s="1"/>
      <c r="H13" s="1"/>
      <c r="I13" s="1"/>
      <c r="J13" s="1"/>
    </row>
    <row r="14" spans="2:10" ht="20.100000000000001" customHeight="1" x14ac:dyDescent="0.3">
      <c r="B14" s="13" t="s">
        <v>1</v>
      </c>
      <c r="C14" s="14"/>
      <c r="D14" s="8">
        <f>SUM(D5:D12)</f>
        <v>89239</v>
      </c>
      <c r="H14" s="13" t="s">
        <v>1</v>
      </c>
      <c r="I14" s="14"/>
      <c r="J14" s="3"/>
    </row>
    <row r="15" spans="2:10" ht="20.100000000000001" customHeight="1" x14ac:dyDescent="0.3">
      <c r="B15" s="1"/>
      <c r="C15" s="1"/>
      <c r="D15" s="1"/>
      <c r="H15" s="1"/>
      <c r="I15" s="1"/>
      <c r="J15" s="1"/>
    </row>
    <row r="16" spans="2:10" ht="20.100000000000001" customHeight="1" x14ac:dyDescent="0.3">
      <c r="B16" s="13" t="s">
        <v>7</v>
      </c>
      <c r="C16" s="14"/>
      <c r="D16" s="4">
        <v>100000</v>
      </c>
      <c r="H16" s="13" t="s">
        <v>7</v>
      </c>
      <c r="I16" s="14"/>
      <c r="J16" s="4">
        <v>100000</v>
      </c>
    </row>
    <row r="17" spans="2:10" ht="20.100000000000001" customHeight="1" x14ac:dyDescent="0.3">
      <c r="B17" s="13" t="s">
        <v>8</v>
      </c>
      <c r="C17" s="14"/>
      <c r="D17" s="4">
        <v>18000</v>
      </c>
      <c r="H17" s="13" t="s">
        <v>8</v>
      </c>
      <c r="I17" s="14"/>
      <c r="J17" s="4">
        <v>18000</v>
      </c>
    </row>
    <row r="18" spans="2:10" ht="20.100000000000001" customHeight="1" x14ac:dyDescent="0.3">
      <c r="B18" s="13" t="s">
        <v>3</v>
      </c>
      <c r="C18" s="14"/>
      <c r="D18" s="3">
        <v>7</v>
      </c>
      <c r="H18" s="13" t="s">
        <v>3</v>
      </c>
      <c r="I18" s="14"/>
      <c r="J18" s="3">
        <v>7</v>
      </c>
    </row>
    <row r="19" spans="2:10" ht="20.100000000000001" customHeight="1" x14ac:dyDescent="0.3">
      <c r="B19" s="13" t="s">
        <v>4</v>
      </c>
      <c r="C19" s="14"/>
      <c r="D19" s="4">
        <v>4000</v>
      </c>
      <c r="H19" s="13" t="s">
        <v>4</v>
      </c>
      <c r="I19" s="14"/>
      <c r="J19" s="4">
        <v>4000</v>
      </c>
    </row>
    <row r="20" spans="2:10" ht="20.100000000000001" customHeight="1" x14ac:dyDescent="0.3">
      <c r="B20" s="13" t="s">
        <v>20</v>
      </c>
      <c r="C20" s="14"/>
      <c r="D20" s="5">
        <v>44562</v>
      </c>
      <c r="H20" s="13" t="s">
        <v>20</v>
      </c>
      <c r="I20" s="14"/>
      <c r="J20" s="5">
        <v>44562</v>
      </c>
    </row>
    <row r="21" spans="2:10" ht="20.100000000000001" customHeight="1" x14ac:dyDescent="0.3">
      <c r="B21" s="13" t="s">
        <v>5</v>
      </c>
      <c r="C21" s="14"/>
      <c r="D21" s="5">
        <v>44742</v>
      </c>
      <c r="H21" s="13" t="s">
        <v>5</v>
      </c>
      <c r="I21" s="14"/>
      <c r="J21" s="5">
        <v>44742</v>
      </c>
    </row>
    <row r="22" spans="2:10" ht="20.100000000000001" customHeight="1" x14ac:dyDescent="0.3">
      <c r="B22" s="13" t="s">
        <v>6</v>
      </c>
      <c r="C22" s="14"/>
      <c r="D22" s="6">
        <v>0.18</v>
      </c>
      <c r="H22" s="13" t="s">
        <v>6</v>
      </c>
      <c r="I22" s="14"/>
      <c r="J22" s="6">
        <v>0.18</v>
      </c>
    </row>
    <row r="23" spans="2:10" ht="111" customHeight="1" x14ac:dyDescent="0.3"/>
  </sheetData>
  <mergeCells count="18">
    <mergeCell ref="B20:C20"/>
    <mergeCell ref="H20:I20"/>
    <mergeCell ref="B21:C21"/>
    <mergeCell ref="H21:I21"/>
    <mergeCell ref="B22:C22"/>
    <mergeCell ref="H22:I22"/>
    <mergeCell ref="B17:C17"/>
    <mergeCell ref="H17:I17"/>
    <mergeCell ref="B18:C18"/>
    <mergeCell ref="H18:I18"/>
    <mergeCell ref="B19:C19"/>
    <mergeCell ref="H19:I19"/>
    <mergeCell ref="B2:D2"/>
    <mergeCell ref="H2:J2"/>
    <mergeCell ref="B14:C14"/>
    <mergeCell ref="H14:I14"/>
    <mergeCell ref="B16:C16"/>
    <mergeCell ref="H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Simple Formula</vt:lpstr>
      <vt:lpstr>Units of Product</vt:lpstr>
      <vt:lpstr>SYD function</vt:lpstr>
      <vt:lpstr>Straight-Line</vt:lpstr>
      <vt:lpstr>VDB Function</vt:lpstr>
      <vt:lpstr>DB Function</vt:lpstr>
      <vt:lpstr>DDB Function</vt:lpstr>
      <vt:lpstr>AMORLINC Function</vt:lpstr>
      <vt:lpstr>AMORDEGRC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2022-11-16T05:35:28Z</dcterms:created>
  <dcterms:modified xsi:type="dcterms:W3CDTF">2022-11-16T17:43:19Z</dcterms:modified>
</cp:coreProperties>
</file>